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grupaccc.sharepoint.com/sites/RelacjeInwestorskie/Shared Documents/Strona internetowa/Centrum wyników - dodanie nowych Q/sprawozadanie na stronę/ENG/"/>
    </mc:Choice>
  </mc:AlternateContent>
  <xr:revisionPtr revIDLastSave="34" documentId="13_ncr:1_{546F7B98-2C06-4CD3-9106-1A60132A4414}" xr6:coauthVersionLast="47" xr6:coauthVersionMax="47" xr10:uidLastSave="{D7423FF2-30D4-4092-A0DF-11AA8C5D9035}"/>
  <bookViews>
    <workbookView xWindow="-108" yWindow="-108" windowWidth="23256" windowHeight="12576" xr2:uid="{00000000-000D-0000-FFFF-FFFF00000000}"/>
  </bookViews>
  <sheets>
    <sheet name="COVER" sheetId="17" r:id="rId1"/>
    <sheet name="P&amp;L" sheetId="10" r:id="rId2"/>
    <sheet name="BALANCE SHEET" sheetId="11" r:id="rId3"/>
    <sheet name="CASH FLOW" sheetId="12" r:id="rId4"/>
    <sheet name="KAPITAŁ WŁASNY" sheetId="13" r:id="rId5"/>
    <sheet name="SEGMENTS 1H" sheetId="14" r:id="rId6"/>
    <sheet name="SEGMENTS Q2" sheetId="15" r:id="rId7"/>
    <sheet name="SALES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jHeader" localSheetId="2">[1]Settings!$E$21</definedName>
    <definedName name="AdjHeader" comment="SAP Rounding Management, setting" localSheetId="3">[1]Settings!$E$21</definedName>
    <definedName name="AdjHeader" comment="SAP Rounding Management, setting" localSheetId="4">[1]Settings!$E$21</definedName>
    <definedName name="AdjHeader" localSheetId="1">[1]Settings!$E$21</definedName>
    <definedName name="AdjHeader" comment="SAP Rounding Management, setting" localSheetId="7">[1]Settings!$E$21</definedName>
    <definedName name="AdjHeader" comment="SAP Rounding Management, setting" localSheetId="5">[1]Settings!$E$21</definedName>
    <definedName name="AdjHeader" comment="SAP Rounding Management, setting" localSheetId="6">[1]Settings!$E$21</definedName>
    <definedName name="AdjHeader">[2]Settings!$E$21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BIP_BS">'BALANCE SHEET'!$A$2:$F$61</definedName>
    <definedName name="BIP_CF">'CASH FLOW'!$A$2:$D$46</definedName>
    <definedName name="BIP_EC">'KAPITAŁ WŁASNY'!$A$2:$H$18</definedName>
    <definedName name="BIP_EC_OP">'KAPITAŁ WŁASNY'!$A$25:$H$36</definedName>
    <definedName name="BIP_EC_OP2">'KAPITAŁ WŁASNY'!$A$40:$H$55</definedName>
    <definedName name="BIP_EC_OP3">'KAPITAŁ WŁASNY'!$A$63:$H$78</definedName>
    <definedName name="BIP_PL">'P&amp;L'!$A$2:$H$50</definedName>
    <definedName name="BIP_SEGMENTY_1">'SEGMENTS 1H'!$A$2:$K$78</definedName>
    <definedName name="BIP_SEGMENTY_1_OP">'SEGMENTS 1H'!$A$83:$K$157</definedName>
    <definedName name="BIP_SEGMENTY_1_OP_2">'SEGMENTS 1H'!$A$163:$K$237</definedName>
    <definedName name="BIP_SEGMENTY_1_OP_2_Q">'SEGMENTS Q2'!$B$177:$L$250</definedName>
    <definedName name="BIP_SEGMENTY_1_OP_Q">'SEGMENTS Q2'!$B$99:$L$172</definedName>
    <definedName name="BIP_SEGMENTY_1_Q">'SEGMENTS Q2'!$B$2:$L$95</definedName>
    <definedName name="BIP_SEGMENTY_PRZYCHODY">SALES!$A$23:$M$49</definedName>
    <definedName name="BIP_SEGMENTY_PRZYCHODY_OP">SALES!$A$81:$M$107</definedName>
    <definedName name="BIP_SEGMENTY_PRZYCHODY_OP_2">SALES!$A$139:$M$165</definedName>
    <definedName name="BIP_SEGMENTY_PRZYCHODY_OP_2_Q">SALES!$A$168:$M$194</definedName>
    <definedName name="BIP_SEGMENTY_PRZYCHODY_OP_Q">SALES!$A$110:$M$136</definedName>
    <definedName name="BIP_SEGMENTY_PRZYCHODY_Q">SALES!$A$52:$M$78</definedName>
    <definedName name="CTRL_BS" comment="SAP Rounding Management, table">'BALANCE SHEET'!#REF!</definedName>
    <definedName name="CTRL_MSSF16_PL" comment="SAP Rounding Management, table">#REF!</definedName>
    <definedName name="CTRL_OA" comment="SAP Rounding Management, table">#REF!</definedName>
    <definedName name="CTRL_ODROCZONY" comment="SAP Rounding Management, table">#REF!</definedName>
    <definedName name="CTRL_PKO" comment="SAP Rounding Management, table">#REF!</definedName>
    <definedName name="CTRL_PL" comment="SAP Rounding Management, table">'P&amp;L'!#REF!</definedName>
    <definedName name="CTRL_POD_DOCH" comment="SAP Rounding Management, table">#REF!</definedName>
    <definedName name="CTRL_PPO" comment="SAP Rounding Management, table">#REF!</definedName>
    <definedName name="CtrlHeader" localSheetId="2">[1]Settings!$E$19</definedName>
    <definedName name="CtrlHeader" comment="SAP Rounding Management, setting" localSheetId="3">[1]Settings!$E$19</definedName>
    <definedName name="CtrlHeader" comment="SAP Rounding Management, setting" localSheetId="4">[1]Settings!$E$19</definedName>
    <definedName name="CtrlHeader" localSheetId="1">[1]Settings!$E$19</definedName>
    <definedName name="CtrlHeader" comment="SAP Rounding Management, setting" localSheetId="7">[1]Settings!$E$19</definedName>
    <definedName name="CtrlHeader" comment="SAP Rounding Management, setting" localSheetId="5">[1]Settings!$E$19</definedName>
    <definedName name="CtrlHeader" comment="SAP Rounding Management, setting" localSheetId="6">[1]Settings!$E$19</definedName>
    <definedName name="CtrlHeader">[2]Settings!$E$19</definedName>
    <definedName name="CZAS">[1]DANE!$E$5</definedName>
    <definedName name="d" localSheetId="0">[3]params!$C$5</definedName>
    <definedName name="d">[4]params!$C$5</definedName>
    <definedName name="D1P" localSheetId="0" hidden="1">{#N/A,#N/A,FALSE,"Nabycie akcji"}</definedName>
    <definedName name="D1P" hidden="1">{#N/A,#N/A,FALSE,"Nabycie akcji"}</definedName>
    <definedName name="DigAfComma" localSheetId="2">[5]Info!$D$27</definedName>
    <definedName name="DigAfComma" localSheetId="3">[5]Info!$D$27</definedName>
    <definedName name="DigAfComma" localSheetId="4">[5]Info!$D$27</definedName>
    <definedName name="DigAfComma" localSheetId="1">[5]Info!$D$27</definedName>
    <definedName name="DigAfComma" localSheetId="7">[5]Info!$D$27</definedName>
    <definedName name="DigAfComma" localSheetId="5">[5]Info!$D$27</definedName>
    <definedName name="DigAfComma" localSheetId="6">[5]Info!$D$27</definedName>
    <definedName name="DigAfComma">[6]Info!$D$27</definedName>
    <definedName name="ExclSgn" localSheetId="2">[1]Settings!$E$17</definedName>
    <definedName name="ExclSgn" comment="SAP Rounding Management, setting" localSheetId="3">[1]Settings!$E$17</definedName>
    <definedName name="ExclSgn" comment="SAP Rounding Management, setting" localSheetId="4">[1]Settings!$E$17</definedName>
    <definedName name="ExclSgn" localSheetId="1">[1]Settings!$E$17</definedName>
    <definedName name="ExclSgn" comment="SAP Rounding Management, setting" localSheetId="7">[1]Settings!$E$17</definedName>
    <definedName name="ExclSgn" comment="SAP Rounding Management, setting" localSheetId="5">[1]Settings!$E$17</definedName>
    <definedName name="ExclSgn" comment="SAP Rounding Management, setting" localSheetId="6">[1]Settings!$E$17</definedName>
    <definedName name="ExclSgn">[2]Settings!$E$17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NOta8" localSheetId="0" hidden="1">{#N/A,#N/A,FALSE,"Nabycie akcji"}</definedName>
    <definedName name="NOta8" hidden="1">{#N/A,#N/A,FALSE,"Nabycie akcji"}</definedName>
    <definedName name="_xlnm.Print_Area" localSheetId="3">'CASH FLOW'!$A$2:$D$46</definedName>
    <definedName name="_xlnm.Print_Area" localSheetId="4">'KAPITAŁ WŁASNY'!$A$2:$I$122</definedName>
    <definedName name="Okres2Q">[1]CZAS!$E$2</definedName>
    <definedName name="OkresBiezB">[7]CZAS!$C$1</definedName>
    <definedName name="OkresBiezBil" localSheetId="2">[1]CZAS!$C$1</definedName>
    <definedName name="OkresBiezBil" localSheetId="3">[1]CZAS!$C$1</definedName>
    <definedName name="OkresBiezBil" localSheetId="4">[1]CZAS!$C$1</definedName>
    <definedName name="OkresBiezBil" localSheetId="1">[1]CZAS!$C$1</definedName>
    <definedName name="OkresBiezBil" localSheetId="7">[1]CZAS!$C$1</definedName>
    <definedName name="OkresBiezBil" localSheetId="5">[1]CZAS!$C$1</definedName>
    <definedName name="OkresBiezBil" localSheetId="6">[1]CZAS!$C$1</definedName>
    <definedName name="OkresBiezBil">[2]CZAS!$C$1</definedName>
    <definedName name="OkresBiezPodpis" localSheetId="2">[1]CZAS!$E$1</definedName>
    <definedName name="OkresBiezPodpis" localSheetId="3">[1]CZAS!$E$1</definedName>
    <definedName name="OkresBiezPodpis" localSheetId="4">[1]CZAS!$E$1</definedName>
    <definedName name="OkresBiezPodpis" localSheetId="1">[1]CZAS!$E$1</definedName>
    <definedName name="OkresBiezPodpis" localSheetId="7">[1]CZAS!$E$1</definedName>
    <definedName name="OkresBiezPodpis" localSheetId="5">[1]CZAS!$E$1</definedName>
    <definedName name="OkresBiezPodpis" localSheetId="6">[1]CZAS!$E$1</definedName>
    <definedName name="OkresBiezPodpis">[2]CZAS!$E$1</definedName>
    <definedName name="OkresBiezR" localSheetId="2">[1]CZAS!$D$1</definedName>
    <definedName name="OkresBiezR" localSheetId="3">[1]CZAS!$D$1</definedName>
    <definedName name="OkresBiezR" localSheetId="4">[1]CZAS!$D$1</definedName>
    <definedName name="OkresBiezR" localSheetId="1">[1]CZAS!$D$1</definedName>
    <definedName name="OkresBiezR" localSheetId="7">[1]CZAS!$D$1</definedName>
    <definedName name="OkresBiezR" localSheetId="5">[1]CZAS!$D$1</definedName>
    <definedName name="OkresBiezR" localSheetId="6">[1]CZAS!$D$1</definedName>
    <definedName name="OkresBiezR">[2]CZAS!$D$1</definedName>
    <definedName name="OkresBieżPocz" localSheetId="2">[1]CZAS!$C$8</definedName>
    <definedName name="OkresBieżPocz" localSheetId="3">[1]CZAS!$C$8</definedName>
    <definedName name="OkresBieżPocz" localSheetId="4">[1]CZAS!$C$8</definedName>
    <definedName name="OkresBieżPocz" localSheetId="1">[1]CZAS!$C$8</definedName>
    <definedName name="OkresBieżPocz" localSheetId="7">[1]CZAS!$C$8</definedName>
    <definedName name="OkresBieżPocz" localSheetId="5">[1]CZAS!$C$8</definedName>
    <definedName name="OkresBieżPocz" localSheetId="6">[1]CZAS!$C$8</definedName>
    <definedName name="OkresBieżPocz">[2]CZAS!$C$8</definedName>
    <definedName name="OkresDodB">[7]CZAS!$C$10</definedName>
    <definedName name="OkresDodBil" localSheetId="2">[1]CZAS!$C$10</definedName>
    <definedName name="OkresDodBil" localSheetId="3">[1]CZAS!$C$10</definedName>
    <definedName name="OkresDodBil" localSheetId="4">[1]CZAS!$C$10</definedName>
    <definedName name="OkresDodBil" localSheetId="1">[1]CZAS!$C$10</definedName>
    <definedName name="OkresDodBil" localSheetId="7">[1]CZAS!$C$10</definedName>
    <definedName name="OkresDodBil" localSheetId="5">[1]CZAS!$C$10</definedName>
    <definedName name="OkresDodBil" localSheetId="6">[1]CZAS!$C$10</definedName>
    <definedName name="OkresDodBil">[2]CZAS!$C$10</definedName>
    <definedName name="OkresDodPocz" localSheetId="2">[1]CZAS!$C$17</definedName>
    <definedName name="OkresDodPocz" localSheetId="3">[1]CZAS!$C$17</definedName>
    <definedName name="OkresDodPocz" localSheetId="4">[1]CZAS!$C$17</definedName>
    <definedName name="OkresDodPocz" localSheetId="1">[1]CZAS!$C$17</definedName>
    <definedName name="OkresDodPocz" localSheetId="7">[1]CZAS!$C$17</definedName>
    <definedName name="OkresDodPocz" localSheetId="5">[1]CZAS!$C$17</definedName>
    <definedName name="OkresDodPocz" localSheetId="6">[1]CZAS!$C$17</definedName>
    <definedName name="OkresDodPocz">[2]CZAS!$C$17</definedName>
    <definedName name="OkresDodPodpis" localSheetId="2">[1]CZAS!$E$10</definedName>
    <definedName name="OkresDodPodpis" localSheetId="3">[1]CZAS!$E$10</definedName>
    <definedName name="OkresDodPodpis" localSheetId="4">[1]CZAS!$E$10</definedName>
    <definedName name="OkresDodPodpis" localSheetId="1">[1]CZAS!$E$10</definedName>
    <definedName name="OkresDodPodpis" localSheetId="7">[1]CZAS!$E$10</definedName>
    <definedName name="OkresDodPodpis" localSheetId="5">[1]CZAS!$E$10</definedName>
    <definedName name="OkresDodPodpis" localSheetId="6">[1]CZAS!$E$10</definedName>
    <definedName name="OkresDodPodpis">[2]CZAS!$E$10</definedName>
    <definedName name="OkresDodR">[2]CZAS!$D$10</definedName>
    <definedName name="OkresPopB">[7]CZAS!$C$19</definedName>
    <definedName name="OkresPopBil" localSheetId="2">[1]CZAS!$C$26</definedName>
    <definedName name="OkresPopBil" localSheetId="3">[1]CZAS!$C$26</definedName>
    <definedName name="OkresPopBil" localSheetId="4">[1]CZAS!$C$26</definedName>
    <definedName name="OkresPopBil" localSheetId="1">[1]CZAS!$C$26</definedName>
    <definedName name="OkresPopBil" localSheetId="7">[1]CZAS!$C$26</definedName>
    <definedName name="OkresPopBil" localSheetId="5">[1]CZAS!$C$26</definedName>
    <definedName name="OkresPopBil" localSheetId="6">[1]CZAS!$C$26</definedName>
    <definedName name="OkresPopBil">[2]CZAS!$C$26</definedName>
    <definedName name="OkresPopPocz" localSheetId="2">[1]CZAS!$C$27</definedName>
    <definedName name="OkresPopPocz" localSheetId="3">[1]CZAS!$C$27</definedName>
    <definedName name="OkresPopPocz" localSheetId="4">[1]CZAS!$C$27</definedName>
    <definedName name="OkresPopPocz" localSheetId="1">[1]CZAS!$C$27</definedName>
    <definedName name="OkresPopPocz" localSheetId="7">[1]CZAS!$C$27</definedName>
    <definedName name="OkresPopPocz" localSheetId="5">[1]CZAS!$C$27</definedName>
    <definedName name="OkresPopPocz" localSheetId="6">[1]CZAS!$C$27</definedName>
    <definedName name="OkresPopPocz">[2]CZAS!$C$27</definedName>
    <definedName name="OkresPopPodpis" localSheetId="2">[1]CZAS!$E$20</definedName>
    <definedName name="OkresPopPodpis" localSheetId="3">[1]CZAS!$E$20</definedName>
    <definedName name="OkresPopPodpis" localSheetId="4">[1]CZAS!$E$20</definedName>
    <definedName name="OkresPopPodpis" localSheetId="1">[1]CZAS!$E$20</definedName>
    <definedName name="OkresPopPodpis" localSheetId="7">[1]CZAS!$E$20</definedName>
    <definedName name="OkresPopPodpis" localSheetId="5">[1]CZAS!$E$20</definedName>
    <definedName name="OkresPopPodpis" localSheetId="6">[1]CZAS!$E$20</definedName>
    <definedName name="OkresPopPodpis">[2]CZAS!$E$20</definedName>
    <definedName name="OkresPopR">[2]CZAS!$D$20</definedName>
    <definedName name="prm_dte1" localSheetId="0">[3]params!$C$2</definedName>
    <definedName name="prm_dte1">[4]params!$C$2</definedName>
    <definedName name="prm_dte2" localSheetId="0">[3]params!$C$3</definedName>
    <definedName name="prm_dte2">[4]params!$C$3</definedName>
    <definedName name="prm_dte4" localSheetId="0">[3]params!$C$5</definedName>
    <definedName name="prm_dte4">[4]params!$C$5</definedName>
    <definedName name="prm_eofmonth" localSheetId="0">[3]params!$C$25</definedName>
    <definedName name="prm_eofmonth">[4]params!$C$25</definedName>
    <definedName name="prm_ms" localSheetId="0">[3]params!$E$2</definedName>
    <definedName name="prm_ms">[4]params!$E$2</definedName>
    <definedName name="prm_msk" localSheetId="0">[3]params!$E$3</definedName>
    <definedName name="prm_msk">[4]params!$E$3</definedName>
    <definedName name="RndDec" localSheetId="2">[1]Settings!$E$9</definedName>
    <definedName name="RndDec" comment="SAP Rounding Management, setting" localSheetId="3">[1]Settings!$E$9</definedName>
    <definedName name="RndDec" comment="SAP Rounding Management, setting" localSheetId="4">[1]Settings!$E$9</definedName>
    <definedName name="RndDec" localSheetId="1">[1]Settings!$E$9</definedName>
    <definedName name="RndDec" comment="SAP Rounding Management, setting" localSheetId="7">[1]Settings!$E$9</definedName>
    <definedName name="RndDec" comment="SAP Rounding Management, setting" localSheetId="5">[1]Settings!$E$9</definedName>
    <definedName name="RndDec" comment="SAP Rounding Management, setting" localSheetId="6">[1]Settings!$E$9</definedName>
    <definedName name="RndDec">[2]Settings!$E$9</definedName>
    <definedName name="RndMethods" localSheetId="2">[1]Settings!$E$14:$E$15</definedName>
    <definedName name="RndMethods" comment="SAP Rounding Management, setting" localSheetId="3">[1]Settings!$E$14:$E$15</definedName>
    <definedName name="RndMethods" comment="SAP Rounding Management, setting" localSheetId="4">[1]Settings!$E$14:$E$15</definedName>
    <definedName name="RndMethods" localSheetId="1">[1]Settings!$E$14:$E$15</definedName>
    <definedName name="RndMethods" comment="SAP Rounding Management, setting" localSheetId="7">[1]Settings!$E$14:$E$15</definedName>
    <definedName name="RndMethods" comment="SAP Rounding Management, setting" localSheetId="5">[1]Settings!$E$14:$E$15</definedName>
    <definedName name="RndMethods" comment="SAP Rounding Management, setting" localSheetId="6">[1]Settings!$E$14:$E$15</definedName>
    <definedName name="RndMethods">[2]Settings!$E$14:$E$15</definedName>
    <definedName name="RndMethV" localSheetId="2">[1]Settings!$E$15</definedName>
    <definedName name="RndMethV" comment="SAP Rounding Management, setting" localSheetId="3">[1]Settings!$E$15</definedName>
    <definedName name="RndMethV" comment="SAP Rounding Management, setting" localSheetId="4">[1]Settings!$E$15</definedName>
    <definedName name="RndMethV" localSheetId="1">[1]Settings!$E$15</definedName>
    <definedName name="RndMethV" comment="SAP Rounding Management, setting" localSheetId="7">[1]Settings!$E$15</definedName>
    <definedName name="RndMethV" comment="SAP Rounding Management, setting" localSheetId="5">[1]Settings!$E$15</definedName>
    <definedName name="RndMethV" comment="SAP Rounding Management, setting" localSheetId="6">[1]Settings!$E$15</definedName>
    <definedName name="RndMethV">[2]Settings!$E$15</definedName>
    <definedName name="RNDS_BS" comment="SAP Rounding Management, table">'BALANCE SHEET'!#REF!</definedName>
    <definedName name="RNDS_MSSF16_PL" comment="SAP Rounding Management, table">#REF!</definedName>
    <definedName name="RNDS_OA" comment="SAP Rounding Management, table">#REF!</definedName>
    <definedName name="RNDS_ODROCZONY" comment="SAP Rounding Management, table">#REF!</definedName>
    <definedName name="RNDS_PKO" comment="SAP Rounding Management, table">#REF!</definedName>
    <definedName name="RNDS_PL" comment="SAP Rounding Management, table">'P&amp;L'!#REF!</definedName>
    <definedName name="RNDS_POD_DOCH" comment="SAP Rounding Management, table">#REF!</definedName>
    <definedName name="RNDS_PPO" comment="SAP Rounding Management, table">#REF!</definedName>
    <definedName name="RndScale" localSheetId="2">[1]Settings!$E$7</definedName>
    <definedName name="RndScale" comment="SAP Rounding Management, setting" localSheetId="3">[1]Settings!$E$7</definedName>
    <definedName name="RndScale" comment="SAP Rounding Management, setting" localSheetId="4">[1]Settings!$E$7</definedName>
    <definedName name="RndScale" localSheetId="1">[1]Settings!$E$7</definedName>
    <definedName name="RndScale" comment="SAP Rounding Management, setting" localSheetId="7">[1]Settings!$E$7</definedName>
    <definedName name="RndScale" comment="SAP Rounding Management, setting" localSheetId="5">[1]Settings!$E$7</definedName>
    <definedName name="RndScale" comment="SAP Rounding Management, setting" localSheetId="6">[1]Settings!$E$7</definedName>
    <definedName name="RndScale">[2]Settings!$E$7</definedName>
    <definedName name="Rounding" localSheetId="2">[5]Info!$D$26</definedName>
    <definedName name="Rounding" localSheetId="3">[5]Info!$D$26</definedName>
    <definedName name="Rounding" localSheetId="4">[5]Info!$D$26</definedName>
    <definedName name="Rounding" localSheetId="1">[5]Info!$D$26</definedName>
    <definedName name="Rounding" localSheetId="7">[5]Info!$D$26</definedName>
    <definedName name="Rounding" localSheetId="5">[5]Info!$D$26</definedName>
    <definedName name="Rounding" localSheetId="6">[5]Info!$D$26</definedName>
    <definedName name="Rounding">[6]Info!$D$26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tbl_waluty" localSheetId="0">[3]params!$B$9:$E$24</definedName>
    <definedName name="tbl_waluty">[4]params!$B$9:$E$24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" i="15" l="1"/>
  <c r="D225" i="15" l="1"/>
  <c r="D243" i="15" s="1"/>
  <c r="D129" i="15"/>
  <c r="D147" i="15" s="1"/>
  <c r="D165" i="15" s="1"/>
  <c r="G177" i="15"/>
  <c r="D34" i="15"/>
  <c r="D52" i="15" s="1"/>
  <c r="D88" i="15" s="1"/>
  <c r="F101" i="15"/>
  <c r="F179" i="15" s="1"/>
  <c r="E101" i="15"/>
  <c r="E179" i="15" s="1"/>
  <c r="D101" i="15"/>
  <c r="D179" i="15" s="1"/>
  <c r="L99" i="15"/>
  <c r="L177" i="15" s="1"/>
  <c r="K99" i="15"/>
  <c r="K177" i="15" s="1"/>
  <c r="J99" i="15"/>
  <c r="J177" i="15" s="1"/>
  <c r="I99" i="15"/>
  <c r="I177" i="15" s="1"/>
  <c r="F99" i="15"/>
  <c r="F177" i="15" s="1"/>
  <c r="E99" i="15"/>
  <c r="E177" i="15" s="1"/>
  <c r="D99" i="15"/>
  <c r="D177" i="15" s="1"/>
  <c r="D77" i="13"/>
  <c r="C77" i="13"/>
  <c r="H52" i="13"/>
  <c r="G52" i="13"/>
  <c r="F52" i="13"/>
  <c r="E52" i="13"/>
  <c r="D52" i="13"/>
  <c r="C52" i="13"/>
  <c r="B52" i="13"/>
  <c r="D47" i="13"/>
  <c r="G47" i="13"/>
  <c r="C35" i="13"/>
  <c r="B32" i="13"/>
  <c r="C14" i="12"/>
  <c r="C30" i="12"/>
  <c r="D41" i="12"/>
  <c r="C45" i="10"/>
  <c r="C48" i="10" s="1"/>
  <c r="G45" i="10"/>
  <c r="G48" i="10" s="1"/>
  <c r="F45" i="10"/>
  <c r="F48" i="10" s="1"/>
  <c r="E45" i="10"/>
  <c r="E48" i="10" s="1"/>
  <c r="F47" i="10"/>
  <c r="F50" i="10" s="1"/>
  <c r="E47" i="10"/>
  <c r="E50" i="10" s="1"/>
  <c r="C47" i="10"/>
  <c r="C50" i="10" s="1"/>
  <c r="F7" i="10"/>
  <c r="C32" i="13" l="1"/>
  <c r="H47" i="13"/>
  <c r="E77" i="13"/>
  <c r="F77" i="13"/>
  <c r="G77" i="13"/>
  <c r="G78" i="13" s="1"/>
  <c r="G9" i="13"/>
  <c r="E35" i="13"/>
  <c r="H32" i="13"/>
  <c r="E47" i="13"/>
  <c r="E55" i="13" s="1"/>
  <c r="G70" i="13"/>
  <c r="C47" i="13"/>
  <c r="C55" i="13" s="1"/>
  <c r="H55" i="13"/>
  <c r="F32" i="13"/>
  <c r="G35" i="13"/>
  <c r="D32" i="13"/>
  <c r="D9" i="13"/>
  <c r="E70" i="13"/>
  <c r="H77" i="13"/>
  <c r="H17" i="13"/>
  <c r="B17" i="13"/>
  <c r="E32" i="13"/>
  <c r="B77" i="13"/>
  <c r="H9" i="13"/>
  <c r="C17" i="13"/>
  <c r="B47" i="13"/>
  <c r="B55" i="13" s="1"/>
  <c r="C36" i="13"/>
  <c r="D55" i="13"/>
  <c r="F17" i="13"/>
  <c r="F18" i="13" s="1"/>
  <c r="E17" i="13"/>
  <c r="C70" i="13"/>
  <c r="C78" i="13" s="1"/>
  <c r="D35" i="13"/>
  <c r="D36" i="13" s="1"/>
  <c r="B70" i="13"/>
  <c r="B9" i="13"/>
  <c r="C9" i="13"/>
  <c r="D17" i="13"/>
  <c r="F35" i="13"/>
  <c r="F47" i="13"/>
  <c r="F55" i="13" s="1"/>
  <c r="D70" i="13"/>
  <c r="D78" i="13" s="1"/>
  <c r="G55" i="13"/>
  <c r="E9" i="13"/>
  <c r="F9" i="13"/>
  <c r="G17" i="13"/>
  <c r="H35" i="13"/>
  <c r="F70" i="13"/>
  <c r="F78" i="13" s="1"/>
  <c r="G32" i="13"/>
  <c r="B35" i="13"/>
  <c r="B36" i="13" s="1"/>
  <c r="H70" i="13"/>
  <c r="D30" i="12"/>
  <c r="C41" i="12"/>
  <c r="D14" i="12"/>
  <c r="D19" i="12" s="1"/>
  <c r="C19" i="12"/>
  <c r="D48" i="11"/>
  <c r="E58" i="11"/>
  <c r="E60" i="11" s="1"/>
  <c r="E51" i="11" s="1"/>
  <c r="F58" i="11"/>
  <c r="D18" i="11"/>
  <c r="F27" i="11"/>
  <c r="F29" i="11" s="1"/>
  <c r="D38" i="11"/>
  <c r="D58" i="11"/>
  <c r="E18" i="11"/>
  <c r="E38" i="11"/>
  <c r="F18" i="11"/>
  <c r="E48" i="11"/>
  <c r="F48" i="11"/>
  <c r="D27" i="11"/>
  <c r="F38" i="11"/>
  <c r="E27" i="11"/>
  <c r="D60" i="11"/>
  <c r="H45" i="10"/>
  <c r="H48" i="10" s="1"/>
  <c r="D31" i="10"/>
  <c r="E7" i="10"/>
  <c r="E14" i="10" s="1"/>
  <c r="G47" i="10"/>
  <c r="G50" i="10" s="1"/>
  <c r="G27" i="10"/>
  <c r="H47" i="10"/>
  <c r="H50" i="10" s="1"/>
  <c r="G7" i="10"/>
  <c r="E31" i="10"/>
  <c r="H31" i="10"/>
  <c r="D46" i="10"/>
  <c r="D49" i="10" s="1"/>
  <c r="H7" i="10"/>
  <c r="H14" i="10" s="1"/>
  <c r="G31" i="10"/>
  <c r="F14" i="10"/>
  <c r="D45" i="10"/>
  <c r="D48" i="10" s="1"/>
  <c r="D27" i="10"/>
  <c r="C31" i="10"/>
  <c r="E27" i="10"/>
  <c r="F27" i="10"/>
  <c r="H27" i="10"/>
  <c r="F31" i="10"/>
  <c r="D47" i="10"/>
  <c r="D50" i="10" s="1"/>
  <c r="C46" i="10"/>
  <c r="C27" i="10"/>
  <c r="D18" i="13" l="1"/>
  <c r="H18" i="13"/>
  <c r="E78" i="13"/>
  <c r="B78" i="13"/>
  <c r="G36" i="13"/>
  <c r="E36" i="13"/>
  <c r="G18" i="13"/>
  <c r="H36" i="13"/>
  <c r="F36" i="13"/>
  <c r="B18" i="13"/>
  <c r="E18" i="13"/>
  <c r="C18" i="13"/>
  <c r="H78" i="13"/>
  <c r="D42" i="12"/>
  <c r="D46" i="12" s="1"/>
  <c r="C42" i="12"/>
  <c r="C46" i="12" s="1"/>
  <c r="D29" i="11"/>
  <c r="D50" i="11"/>
  <c r="E29" i="11"/>
  <c r="F60" i="11"/>
  <c r="F51" i="11" s="1"/>
  <c r="E50" i="11"/>
  <c r="E61" i="11" s="1"/>
  <c r="F50" i="11"/>
  <c r="D51" i="11"/>
  <c r="G14" i="10"/>
  <c r="G19" i="10" s="1"/>
  <c r="F19" i="10"/>
  <c r="F21" i="10" s="1"/>
  <c r="C49" i="10"/>
  <c r="E19" i="10"/>
  <c r="H19" i="10"/>
  <c r="D61" i="11" l="1"/>
  <c r="F61" i="11"/>
  <c r="F46" i="10"/>
  <c r="F49" i="10" s="1"/>
  <c r="H21" i="10"/>
  <c r="G21" i="10"/>
  <c r="E21" i="10"/>
  <c r="G46" i="10" l="1"/>
  <c r="G49" i="10" s="1"/>
  <c r="H46" i="10"/>
  <c r="H49" i="10" s="1"/>
  <c r="E46" i="10"/>
  <c r="E49" i="10" s="1"/>
</calcChain>
</file>

<file path=xl/sharedStrings.xml><?xml version="1.0" encoding="utf-8"?>
<sst xmlns="http://schemas.openxmlformats.org/spreadsheetml/2006/main" count="1129" uniqueCount="289">
  <si>
    <t>3.1</t>
  </si>
  <si>
    <t>3.2</t>
  </si>
  <si>
    <t>3.3</t>
  </si>
  <si>
    <t>6.3</t>
  </si>
  <si>
    <t>3.4</t>
  </si>
  <si>
    <t>6.4</t>
  </si>
  <si>
    <t>5.1</t>
  </si>
  <si>
    <t>5.2</t>
  </si>
  <si>
    <t>5.3</t>
  </si>
  <si>
    <t>5.4</t>
  </si>
  <si>
    <t>5.6</t>
  </si>
  <si>
    <t>6.1</t>
  </si>
  <si>
    <t>Należności od odbiorców</t>
  </si>
  <si>
    <t>5.5</t>
  </si>
  <si>
    <t>Zapasy</t>
  </si>
  <si>
    <t>5.7</t>
  </si>
  <si>
    <t>4.2</t>
  </si>
  <si>
    <t>5.8</t>
  </si>
  <si>
    <t>5.9</t>
  </si>
  <si>
    <t>4.1</t>
  </si>
  <si>
    <t>Wycena aktuarialna świadczeń pracowniczych</t>
  </si>
  <si>
    <t>Amortyzacja</t>
  </si>
  <si>
    <t>Spłaty pożyczek udzielonych i odsetek</t>
  </si>
  <si>
    <t>Inne wpływy inwestycyjne</t>
  </si>
  <si>
    <t>Pożyczki udzielone</t>
  </si>
  <si>
    <t>Wydatki dotyczące inwestycji w jednostkę zależną Gino Rossi</t>
  </si>
  <si>
    <t>Wykup obligacji</t>
  </si>
  <si>
    <t>Wykup udziałów niekontrolujących</t>
  </si>
  <si>
    <t>Wypłata dywidendy</t>
  </si>
  <si>
    <t>Wycena programu opcji pracowniczych</t>
  </si>
  <si>
    <t>Nabycie udziałów</t>
  </si>
  <si>
    <t>Przychody ze sprzedaży do innych segmentów</t>
  </si>
  <si>
    <t>Polska</t>
  </si>
  <si>
    <t>Czechy</t>
  </si>
  <si>
    <t>Węgry</t>
  </si>
  <si>
    <t>Rumunia</t>
  </si>
  <si>
    <t>Słowacja</t>
  </si>
  <si>
    <t>Austria</t>
  </si>
  <si>
    <t>Rosja</t>
  </si>
  <si>
    <t>Chorwacja</t>
  </si>
  <si>
    <t>Słowenia</t>
  </si>
  <si>
    <t>Serbia</t>
  </si>
  <si>
    <t>Bułgaria</t>
  </si>
  <si>
    <t>Grecja</t>
  </si>
  <si>
    <t>Niemcy</t>
  </si>
  <si>
    <t>Szwajcaria</t>
  </si>
  <si>
    <t>Pozostałe</t>
  </si>
  <si>
    <t>Razem</t>
  </si>
  <si>
    <t>CCC</t>
  </si>
  <si>
    <t>eobuwie.pl</t>
  </si>
  <si>
    <t>Modivo</t>
  </si>
  <si>
    <t>DeeZee</t>
  </si>
  <si>
    <t>Zysk brutto ze sprzedaży</t>
  </si>
  <si>
    <t>Europa Zachodnia</t>
  </si>
  <si>
    <t>Offline</t>
  </si>
  <si>
    <t>Digital</t>
  </si>
  <si>
    <t>Isle of Man</t>
  </si>
  <si>
    <t>Niepodlegające przeklasyfikowaniu do wyniku - pozostałe:</t>
  </si>
  <si>
    <t>Zyski (straty) aktuarialne dotyczące świadczeń pracowniczych</t>
  </si>
  <si>
    <t>Zysk na akcję podstawowy z działalności kontynuowanej (w PLN)</t>
  </si>
  <si>
    <t>Zysk na akcję rozwodniony z działalności kontynuowanej (w PLN)</t>
  </si>
  <si>
    <t>Transakcje z udziałami niekontrolującymi - sprzedaż udziałów (10,0%) eobuwie.pl S.A. do Cyfrowego Polsatu S.A.</t>
  </si>
  <si>
    <t xml:space="preserve">Zobowiązanie z tytułu opcji nabycia udziałów jednostek zależnych </t>
  </si>
  <si>
    <t>offline</t>
  </si>
  <si>
    <t>e-commerce</t>
  </si>
  <si>
    <t>total</t>
  </si>
  <si>
    <t>Halfprice</t>
  </si>
  <si>
    <t>Aktywa segmentów:</t>
  </si>
  <si>
    <t>Aktywa z tyt. podatku odroczonego</t>
  </si>
  <si>
    <t>Rzeczowe aktywa trwałe i wartości niematerialne</t>
  </si>
  <si>
    <t>Istotne przychody/(koszty):</t>
  </si>
  <si>
    <t>Odpis z tytułu utraty wartości rzeczowych aktywów trwałych i wartości niematerialnych</t>
  </si>
  <si>
    <t>Przychody ze sprzedaży od klientów zewnętrznych</t>
  </si>
  <si>
    <t>Marża brutto (zysk brutto ze sprzedaży/przychody ze sprzedaży do klientów zewnętrznych)</t>
  </si>
  <si>
    <t>-</t>
  </si>
  <si>
    <t>ZYSK SEGMENTU</t>
  </si>
  <si>
    <t>omnichannel</t>
  </si>
  <si>
    <t>NOTE</t>
  </si>
  <si>
    <t>February 1st–July 31st 2021</t>
  </si>
  <si>
    <t>May 1st–July 31st 2021</t>
  </si>
  <si>
    <t>February 1st–July 31st 2020</t>
  </si>
  <si>
    <t>May 1st–July 31st 2020</t>
  </si>
  <si>
    <t>January 1st–June 30th 2020</t>
  </si>
  <si>
    <t>April 1st–June 30th 2020</t>
  </si>
  <si>
    <t>unaudited, reviewed</t>
  </si>
  <si>
    <t>unaudited, unreviewed</t>
  </si>
  <si>
    <t>CONTINUING OPERATIONS</t>
  </si>
  <si>
    <t>Revenue</t>
  </si>
  <si>
    <t>Cost of sales</t>
  </si>
  <si>
    <t>Gross profit</t>
  </si>
  <si>
    <t>Costs of points of purchase</t>
  </si>
  <si>
    <t>Other distribution costs</t>
  </si>
  <si>
    <t>Administrative expenses</t>
  </si>
  <si>
    <t>Other income</t>
  </si>
  <si>
    <t>Other expenses</t>
  </si>
  <si>
    <t>Loss allowances (trade receivables)</t>
  </si>
  <si>
    <t>Operating profit (loss)</t>
  </si>
  <si>
    <t xml:space="preserve">Finance income </t>
  </si>
  <si>
    <t xml:space="preserve">Loss allowances </t>
  </si>
  <si>
    <t>Finance costs</t>
  </si>
  <si>
    <t>Share of profit (loss) of associates</t>
  </si>
  <si>
    <t>Profit (loss) before tax</t>
  </si>
  <si>
    <t xml:space="preserve">Income tax </t>
  </si>
  <si>
    <t>NET PROFIT (LOSS) FROM CONTINUING OPERATIONS</t>
  </si>
  <si>
    <t>DISCONTINUED OPERATIONS</t>
  </si>
  <si>
    <t>NET PROFIT (LOSS) FROM DISCONTINUED OPERATIONS</t>
  </si>
  <si>
    <t>NET PROFIT (LOSS)</t>
  </si>
  <si>
    <t>Attributable to owners of the parent</t>
  </si>
  <si>
    <t>Attributable to non-controlling interests</t>
  </si>
  <si>
    <t>Other comprehensive income from continuing operations</t>
  </si>
  <si>
    <t>Items that may be reclassified to profit or loss – exchange differences on translating foreign operations</t>
  </si>
  <si>
    <t>Other comprehensive income from discontinued operations</t>
  </si>
  <si>
    <t>Reclassification of exchange differences on translation of a foreign operation over which control has been lost to profit or loss</t>
  </si>
  <si>
    <t>Total other comprehensive income, net</t>
  </si>
  <si>
    <t xml:space="preserve">TOTAL COMPREHENSIVE INCOME </t>
  </si>
  <si>
    <t>Comprehensive income attributable to owners of the parent from:</t>
  </si>
  <si>
    <t>- continuing operations</t>
  </si>
  <si>
    <t>- discontinued operations</t>
  </si>
  <si>
    <t>Non-controlling interests</t>
  </si>
  <si>
    <t>Weighted average number of ordinary shares (million)</t>
  </si>
  <si>
    <t>Basic earnings (loss) per share from profit (loss) for period, attributable to owners of the parent (PLN)</t>
  </si>
  <si>
    <t>Basic earnings (loss) per share from profit (loss) from continuing operations for period, attributable to owners of the parent (PLN)</t>
  </si>
  <si>
    <t>Basic earnings (loss) per share from profit (loss) from discontinued operations for period, attributable to owners of the parent (PLN)</t>
  </si>
  <si>
    <t>Diluted earnings (loss) per share from profit (loss) for period, attributable to owners of the parent (PLN)</t>
  </si>
  <si>
    <t>Diluted earnings (loss) per share from profit (loss) from continuing operations for period, attributable to owners of the parent (PLN)</t>
  </si>
  <si>
    <t>Diluted earnings (loss) per share from profit (loss) from discontinued operations for period, attributable to owners of the parent (PLN)</t>
  </si>
  <si>
    <t>July 31st 2021</t>
  </si>
  <si>
    <t>January 31st 2021</t>
  </si>
  <si>
    <t>July 31st 2020</t>
  </si>
  <si>
    <t>June 30th 2020</t>
  </si>
  <si>
    <t>audited</t>
  </si>
  <si>
    <t>Intangible assets</t>
  </si>
  <si>
    <t>Goodwill</t>
  </si>
  <si>
    <t>Property, plant and equipment – leasehold improvements</t>
  </si>
  <si>
    <t>Property, plant and equipment – manufacturing and distribution</t>
  </si>
  <si>
    <t>Property, plant and equipment – other</t>
  </si>
  <si>
    <t>Right-of-use assets</t>
  </si>
  <si>
    <t>Deferred tax assets</t>
  </si>
  <si>
    <t>Loans</t>
  </si>
  <si>
    <t>Other financial assets</t>
  </si>
  <si>
    <t>Lease receivables</t>
  </si>
  <si>
    <t>Investments in associates</t>
  </si>
  <si>
    <t>Investment property</t>
  </si>
  <si>
    <t>Long-term receivables</t>
  </si>
  <si>
    <t>Non-current assets</t>
  </si>
  <si>
    <t>Inventories</t>
  </si>
  <si>
    <t>Trade receivables</t>
  </si>
  <si>
    <t>Income tax receivable</t>
  </si>
  <si>
    <t>Other receivables</t>
  </si>
  <si>
    <t>Cash and cash equivalents</t>
  </si>
  <si>
    <t>Derivative financial instruments</t>
  </si>
  <si>
    <t>Current assets</t>
  </si>
  <si>
    <t>Assets classified as held for sale</t>
  </si>
  <si>
    <t>TOTAL ASSETS</t>
  </si>
  <si>
    <t>Bank borrowings and bonds</t>
  </si>
  <si>
    <t>Deferred tax liabilities</t>
  </si>
  <si>
    <t>Amounts due to employees</t>
  </si>
  <si>
    <t>Provisions</t>
  </si>
  <si>
    <t>Grants received</t>
  </si>
  <si>
    <t>Lease liabilities</t>
  </si>
  <si>
    <t>Liabilities arising from obligation to purchase non-controlling interests</t>
  </si>
  <si>
    <t>Oher non-current liabilities</t>
  </si>
  <si>
    <t>Non-current liabilities</t>
  </si>
  <si>
    <t>Trade and other payables</t>
  </si>
  <si>
    <t>Other liabilities</t>
  </si>
  <si>
    <t>Advance payments received</t>
  </si>
  <si>
    <t>Income tax liabilities</t>
  </si>
  <si>
    <t>Current liabilities</t>
  </si>
  <si>
    <t>Liabilities directly related to assets classified as held for sale</t>
  </si>
  <si>
    <t>TOTAL LIABILITIES</t>
  </si>
  <si>
    <t>NET ASSETS</t>
  </si>
  <si>
    <t>Equity</t>
  </si>
  <si>
    <t>Share capital</t>
  </si>
  <si>
    <t>Statutory reserve funds</t>
  </si>
  <si>
    <t>Translation reserve</t>
  </si>
  <si>
    <t>Actuarial valuation of employee benefits</t>
  </si>
  <si>
    <t>Retained earnings</t>
  </si>
  <si>
    <t>Equity attributable to owners of the parent</t>
  </si>
  <si>
    <t>TOTAL EQUITY</t>
  </si>
  <si>
    <t>TOTAL EQUITY AND LIABILITIES</t>
  </si>
  <si>
    <t>Profit (loss) before tax from continuing operations</t>
  </si>
  <si>
    <t>Profit (loss) before tax from discontinued operations</t>
  </si>
  <si>
    <t>Depreciation and amortisation</t>
  </si>
  <si>
    <t>Impairment losses on property, plant and equipment, right-of-use assets, intangible assets and remeasurement to fair value of disposal group</t>
  </si>
  <si>
    <t>(Gain) loss on investing activities</t>
  </si>
  <si>
    <t>Borrowing costs</t>
  </si>
  <si>
    <t>Other adjustments to profit before tax</t>
  </si>
  <si>
    <t>Income tax paid</t>
  </si>
  <si>
    <t>Cash flow before changes in working capital</t>
  </si>
  <si>
    <t xml:space="preserve">Changes in working capital </t>
  </si>
  <si>
    <t>Change in inventories and inventory write-downs</t>
  </si>
  <si>
    <t>Change in receivables and impairment losses on receivables</t>
  </si>
  <si>
    <t>Change in current liabilities, net of borrowings</t>
  </si>
  <si>
    <t>Net cash flows from operating activities</t>
  </si>
  <si>
    <t>Proceeds from sale of property, plant and equipment</t>
  </si>
  <si>
    <t>Proceeds from settlement of leasehold improvements with landlords</t>
  </si>
  <si>
    <t>Purchase of intangible assets and property, plant and equipment</t>
  </si>
  <si>
    <t>Effect of sale of NG2 s.a.r.l. and Karl Voegele AG</t>
  </si>
  <si>
    <t xml:space="preserve">Payments for non-controlling interests </t>
  </si>
  <si>
    <t>Other investing expenditure</t>
  </si>
  <si>
    <t>Net cash flows from investing activities</t>
  </si>
  <si>
    <t>Proceeds from borrowings</t>
  </si>
  <si>
    <t>Dividends and other distributions to non-controlling interests</t>
  </si>
  <si>
    <t>Repayment of borrowings</t>
  </si>
  <si>
    <t>Lease payments</t>
  </si>
  <si>
    <t>Interest paid</t>
  </si>
  <si>
    <t>Net proceeds from issue of shares</t>
  </si>
  <si>
    <t>Acquisition of eobuwie.pl shares from MKK3</t>
  </si>
  <si>
    <t xml:space="preserve">Advance payment from A&amp;R Investments Limited and payment from Cyfrowy Polsat for the sale of eobuwie.pl shares </t>
  </si>
  <si>
    <t>Other financing expenditure</t>
  </si>
  <si>
    <t>Net cash flows from financing activities</t>
  </si>
  <si>
    <t>TOTAL CASH FLOWS</t>
  </si>
  <si>
    <t xml:space="preserve">Net increase/decrease in cash and cash equivalents </t>
  </si>
  <si>
    <t>Exchange gains (losses) on measurement of cash and cash equivalents</t>
  </si>
  <si>
    <t>Cash and cash equivalents at beginning of period</t>
  </si>
  <si>
    <t>Cash and cash equivalents at end of period</t>
  </si>
  <si>
    <t>SHARE CAPITAL</t>
  </si>
  <si>
    <t>STATUTORY RESERVE FUNDS</t>
  </si>
  <si>
    <t>RETAINED EARNINGS</t>
  </si>
  <si>
    <t>TRANSLATION RESERVE</t>
  </si>
  <si>
    <t>ACTUARIAL VALUATION OF EMPLOYEE BENEFITS</t>
  </si>
  <si>
    <t>NON-CONTROLLING INTERESTS</t>
  </si>
  <si>
    <t>ATTRIBUTABLE TO OWNERS OF THE PARENT</t>
  </si>
  <si>
    <t>As at February 1st 2021</t>
  </si>
  <si>
    <t>Net profit (loss) for period</t>
  </si>
  <si>
    <t>Net profit (loss) attributable to non-controlling interests</t>
  </si>
  <si>
    <t>Exchange differences on translation</t>
  </si>
  <si>
    <t xml:space="preserve">Total comprehensive income </t>
  </si>
  <si>
    <t>Dividend approved</t>
  </si>
  <si>
    <t>Coverage of loss</t>
  </si>
  <si>
    <t>Transfer of employee benefits actuarial measurement relating to a subsidiary over which control has been lost to retained earnings</t>
  </si>
  <si>
    <t>Extinguishment of liability under option to purchase eobuwie.pl shares (obligation to purchase minority interests in eobuwie.pl)</t>
  </si>
  <si>
    <t xml:space="preserve">Recognition of option to purchase eobuwie.pl shares (20.0%) from MKK3 − recognition of liability under option to purchase shares in subsidiaries </t>
  </si>
  <si>
    <t>Transactions involving 10% of eobuwie.pl S.A. shares</t>
  </si>
  <si>
    <t>Total transactions with owners</t>
  </si>
  <si>
    <t>As at July 31st 2021</t>
  </si>
  <si>
    <t>As at January 1st 2020</t>
  </si>
  <si>
    <t>Net profit for period</t>
  </si>
  <si>
    <t>Profit (loss) attributable to non-controlling interests</t>
  </si>
  <si>
    <t>Issue of shares</t>
  </si>
  <si>
    <t>Purchase of non-controlling interests</t>
  </si>
  <si>
    <t>As at January 31st 2021</t>
  </si>
  <si>
    <t xml:space="preserve">As at February 1st 2020 </t>
  </si>
  <si>
    <t>As at July 31st 2020</t>
  </si>
  <si>
    <t xml:space="preserve">As at June 30th 2020 </t>
  </si>
  <si>
    <t>Other companies</t>
  </si>
  <si>
    <t>CCC Group</t>
  </si>
  <si>
    <t>Discontinued operations</t>
  </si>
  <si>
    <t>Total CCC Group</t>
  </si>
  <si>
    <t>Total revenue</t>
  </si>
  <si>
    <t>Revenue from inter-segment sales</t>
  </si>
  <si>
    <t>Revenue from sales to external customers</t>
  </si>
  <si>
    <t>Gross margin (gross profit on sales/revenue from sales to external customers)</t>
  </si>
  <si>
    <t>SEGMENT PROFIT OR LOSS</t>
  </si>
  <si>
    <t>including running costs of start-up stores</t>
  </si>
  <si>
    <t>Segment assets:</t>
  </si>
  <si>
    <t>Non-current assets (net of other financial assets and deferred tax assets)</t>
  </si>
  <si>
    <t>Property, plant and equipment and intangible assets</t>
  </si>
  <si>
    <t>Material income/(expenses):</t>
  </si>
  <si>
    <t>Impairment losses on property, plant and equipment and intangible assets</t>
  </si>
  <si>
    <t>Poland</t>
  </si>
  <si>
    <t>Central and Eastern Europe</t>
  </si>
  <si>
    <t>Western Europe</t>
  </si>
  <si>
    <t>January 1st 2020–June 30th 2020</t>
  </si>
  <si>
    <t>Markets / Segments</t>
  </si>
  <si>
    <t>Total</t>
  </si>
  <si>
    <t>Other</t>
  </si>
  <si>
    <t>Czech Republic</t>
  </si>
  <si>
    <t>Slovakia</t>
  </si>
  <si>
    <t>Hungary</t>
  </si>
  <si>
    <t>Romania</t>
  </si>
  <si>
    <t>Bulgaria</t>
  </si>
  <si>
    <t>Slovenia</t>
  </si>
  <si>
    <t>Croatia</t>
  </si>
  <si>
    <t>Lithuania</t>
  </si>
  <si>
    <t>Russia</t>
  </si>
  <si>
    <t>Ukraine</t>
  </si>
  <si>
    <t>Switzerland</t>
  </si>
  <si>
    <t>Germany</t>
  </si>
  <si>
    <t>France</t>
  </si>
  <si>
    <t>Spain</t>
  </si>
  <si>
    <t>Italy</t>
  </si>
  <si>
    <t>Sweden</t>
  </si>
  <si>
    <t>Greece</t>
  </si>
  <si>
    <t xml:space="preserve">unaudited,
reviewed
</t>
  </si>
  <si>
    <t xml:space="preserve">unaudited,
unreviewed
</t>
  </si>
  <si>
    <t>01.01.2020 - 31.01.2021</t>
  </si>
  <si>
    <t>01.01.2019 - 31.01.2020</t>
  </si>
  <si>
    <t>01.01.2019 - 31.12.2019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</si>
</sst>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#,##0.0_);_(\(#,##0.0\);_(&quot;-&quot;??_);_(@_)"/>
    <numFmt numFmtId="165" formatCode="#,##0.0"/>
    <numFmt numFmtId="166" formatCode="_(#,##0.0_);_(\(#,##0.0\);_(&quot;-&quot;?_);_(@_)"/>
    <numFmt numFmtId="167" formatCode="_(#,##0.00_);_(\(#,##0.00\);_(&quot;-&quot;?_);_(@_)"/>
    <numFmt numFmtId="168" formatCode="_(#,##0.0_);\(#,##0.0\);_(&quot;-&quot;?_);_(@_)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"/>
      <color theme="1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7.5"/>
      <name val="Myriad Pro SemiCondensed"/>
      <family val="2"/>
      <charset val="238"/>
    </font>
    <font>
      <sz val="7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b/>
      <sz val="6"/>
      <name val="Segoe UI"/>
      <family val="2"/>
      <charset val="238"/>
    </font>
    <font>
      <b/>
      <sz val="7"/>
      <name val="Segoe UI"/>
      <family val="2"/>
      <charset val="238"/>
    </font>
    <font>
      <sz val="6"/>
      <color theme="1"/>
      <name val="Segoe UI"/>
      <family val="2"/>
      <charset val="238"/>
    </font>
    <font>
      <sz val="6"/>
      <name val="Segoe UI"/>
      <family val="2"/>
      <charset val="238"/>
    </font>
    <font>
      <i/>
      <sz val="7"/>
      <color rgb="FF000000"/>
      <name val="Segoe UI"/>
      <family val="2"/>
      <charset val="238"/>
    </font>
    <font>
      <sz val="7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3.9094210638752402E-2"/>
        <bgColor indexed="64"/>
      </patternFill>
    </fill>
    <fill>
      <patternFill patternType="solid">
        <fgColor theme="0" tint="-3.3295693838312934E-2"/>
        <bgColor indexed="64"/>
      </patternFill>
    </fill>
    <fill>
      <patternFill patternType="solid">
        <fgColor theme="0" tint="-3.4302804651020848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theme="2" tint="-0.49507126071962643"/>
      </bottom>
      <diagonal/>
    </border>
    <border>
      <left/>
      <right/>
      <top style="thin">
        <color theme="2" tint="-0.49507126071962643"/>
      </top>
      <bottom/>
      <diagonal/>
    </border>
    <border>
      <left/>
      <right/>
      <top style="thin">
        <color theme="2" tint="-0.49507126071962643"/>
      </top>
      <bottom style="thin">
        <color theme="2" tint="-0.49507126071962643"/>
      </bottom>
      <diagonal/>
    </border>
    <border>
      <left/>
      <right/>
      <top style="thin">
        <color rgb="FF999999"/>
      </top>
      <bottom style="thin">
        <color theme="2" tint="-0.49507126071962643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 applyFill="0" applyBorder="0"/>
    <xf numFmtId="0" fontId="18" fillId="0" borderId="11" applyNumberFormat="0" applyProtection="0">
      <alignment horizontal="right" vertical="center"/>
    </xf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158">
    <xf numFmtId="0" fontId="0" fillId="0" borderId="0" xfId="0"/>
    <xf numFmtId="0" fontId="5" fillId="2" borderId="2" xfId="3" applyFill="1" applyBorder="1"/>
    <xf numFmtId="0" fontId="5" fillId="2" borderId="3" xfId="3" applyFill="1" applyBorder="1"/>
    <xf numFmtId="0" fontId="5" fillId="2" borderId="4" xfId="3" applyFill="1" applyBorder="1"/>
    <xf numFmtId="0" fontId="5" fillId="2" borderId="0" xfId="3" applyFill="1"/>
    <xf numFmtId="0" fontId="5" fillId="0" borderId="0" xfId="3"/>
    <xf numFmtId="0" fontId="5" fillId="2" borderId="5" xfId="3" applyFill="1" applyBorder="1"/>
    <xf numFmtId="0" fontId="5" fillId="2" borderId="6" xfId="3" applyFill="1" applyBorder="1"/>
    <xf numFmtId="0" fontId="5" fillId="2" borderId="7" xfId="3" applyFill="1" applyBorder="1"/>
    <xf numFmtId="0" fontId="5" fillId="2" borderId="1" xfId="3" applyFill="1" applyBorder="1"/>
    <xf numFmtId="0" fontId="5" fillId="2" borderId="8" xfId="3" applyFill="1" applyBorder="1"/>
    <xf numFmtId="0" fontId="1" fillId="0" borderId="0" xfId="10"/>
    <xf numFmtId="0" fontId="8" fillId="0" borderId="0" xfId="10" applyFont="1"/>
    <xf numFmtId="0" fontId="8" fillId="0" borderId="0" xfId="10" applyFont="1" applyAlignment="1">
      <alignment wrapText="1"/>
    </xf>
    <xf numFmtId="0" fontId="1" fillId="0" borderId="0" xfId="10" applyAlignment="1"/>
    <xf numFmtId="0" fontId="15" fillId="3" borderId="0" xfId="10" applyFont="1" applyFill="1" applyAlignment="1">
      <alignment horizontal="center" vertical="center" readingOrder="1"/>
    </xf>
    <xf numFmtId="0" fontId="9" fillId="3" borderId="0" xfId="10" applyFont="1" applyFill="1" applyAlignment="1">
      <alignment horizontal="center" vertical="center" readingOrder="1"/>
    </xf>
    <xf numFmtId="4" fontId="1" fillId="0" borderId="0" xfId="10" applyNumberFormat="1"/>
    <xf numFmtId="0" fontId="10" fillId="2" borderId="9" xfId="10" applyFont="1" applyFill="1" applyBorder="1" applyAlignment="1">
      <alignment horizontal="left" vertical="center" readingOrder="1"/>
    </xf>
    <xf numFmtId="0" fontId="10" fillId="0" borderId="9" xfId="10" applyFont="1" applyBorder="1" applyAlignment="1">
      <alignment horizontal="left" vertical="center" readingOrder="1"/>
    </xf>
    <xf numFmtId="165" fontId="10" fillId="0" borderId="9" xfId="10" applyNumberFormat="1" applyFont="1" applyBorder="1" applyAlignment="1">
      <alignment horizontal="center" vertical="center" wrapText="1" readingOrder="1"/>
    </xf>
    <xf numFmtId="4" fontId="1" fillId="0" borderId="0" xfId="10" applyNumberFormat="1" applyAlignment="1">
      <alignment horizontal="center"/>
    </xf>
    <xf numFmtId="0" fontId="9" fillId="3" borderId="10" xfId="10" applyFont="1" applyFill="1" applyBorder="1" applyAlignment="1">
      <alignment vertical="center" wrapText="1" readingOrder="1"/>
    </xf>
    <xf numFmtId="164" fontId="9" fillId="3" borderId="9" xfId="10" applyNumberFormat="1" applyFont="1" applyFill="1" applyBorder="1" applyAlignment="1">
      <alignment horizontal="right" vertical="center" indent="1" readingOrder="1"/>
    </xf>
    <xf numFmtId="0" fontId="10" fillId="2" borderId="9" xfId="10" applyFont="1" applyFill="1" applyBorder="1" applyAlignment="1">
      <alignment horizontal="left" vertical="center" wrapText="1" indent="1" readingOrder="1"/>
    </xf>
    <xf numFmtId="0" fontId="10" fillId="0" borderId="9" xfId="10" applyFont="1" applyBorder="1" applyAlignment="1">
      <alignment horizontal="left" vertical="center" wrapText="1" indent="1" readingOrder="1"/>
    </xf>
    <xf numFmtId="166" fontId="10" fillId="0" borderId="9" xfId="10" applyNumberFormat="1" applyFont="1" applyBorder="1" applyAlignment="1">
      <alignment horizontal="right" vertical="center" indent="1" readingOrder="1"/>
    </xf>
    <xf numFmtId="166" fontId="9" fillId="3" borderId="9" xfId="10" applyNumberFormat="1" applyFont="1" applyFill="1" applyBorder="1" applyAlignment="1">
      <alignment horizontal="right" vertical="center" indent="1" readingOrder="1"/>
    </xf>
    <xf numFmtId="166" fontId="13" fillId="0" borderId="9" xfId="10" applyNumberFormat="1" applyFont="1" applyBorder="1" applyAlignment="1">
      <alignment horizontal="right" vertical="center" indent="1" readingOrder="1"/>
    </xf>
    <xf numFmtId="0" fontId="10" fillId="3" borderId="9" xfId="10" applyFont="1" applyFill="1" applyBorder="1" applyAlignment="1">
      <alignment horizontal="left" vertical="center" wrapText="1" indent="1" readingOrder="1"/>
    </xf>
    <xf numFmtId="166" fontId="10" fillId="0" borderId="0" xfId="10" applyNumberFormat="1" applyFont="1" applyFill="1" applyBorder="1" applyAlignment="1">
      <alignment horizontal="right" vertical="center" indent="1" readingOrder="1"/>
    </xf>
    <xf numFmtId="0" fontId="9" fillId="0" borderId="9" xfId="10" applyFont="1" applyBorder="1" applyAlignment="1">
      <alignment horizontal="left" vertical="center" wrapText="1" readingOrder="1"/>
    </xf>
    <xf numFmtId="166" fontId="9" fillId="0" borderId="10" xfId="10" applyNumberFormat="1" applyFont="1" applyBorder="1" applyAlignment="1">
      <alignment horizontal="right" vertical="center" indent="1" readingOrder="1"/>
    </xf>
    <xf numFmtId="167" fontId="9" fillId="0" borderId="10" xfId="10" applyNumberFormat="1" applyFont="1" applyBorder="1" applyAlignment="1">
      <alignment horizontal="right" vertical="center" indent="1" readingOrder="1"/>
    </xf>
    <xf numFmtId="165" fontId="8" fillId="0" borderId="0" xfId="10" applyNumberFormat="1" applyFont="1" applyAlignment="1">
      <alignment wrapText="1"/>
    </xf>
    <xf numFmtId="0" fontId="1" fillId="0" borderId="0" xfId="10" applyAlignment="1">
      <alignment wrapText="1"/>
    </xf>
    <xf numFmtId="0" fontId="15" fillId="3" borderId="0" xfId="10" applyFont="1" applyFill="1" applyAlignment="1">
      <alignment horizontal="center" vertical="center" wrapText="1" readingOrder="1"/>
    </xf>
    <xf numFmtId="0" fontId="9" fillId="3" borderId="0" xfId="10" applyFont="1" applyFill="1" applyAlignment="1">
      <alignment horizontal="center" vertical="center" wrapText="1" readingOrder="1"/>
    </xf>
    <xf numFmtId="14" fontId="9" fillId="3" borderId="0" xfId="10" applyNumberFormat="1" applyFont="1" applyFill="1" applyBorder="1" applyAlignment="1">
      <alignment horizontal="center" vertical="center" wrapText="1" readingOrder="1"/>
    </xf>
    <xf numFmtId="166" fontId="10" fillId="0" borderId="9" xfId="10" applyNumberFormat="1" applyFont="1" applyFill="1" applyBorder="1" applyAlignment="1">
      <alignment horizontal="right" vertical="center" indent="1" readingOrder="1"/>
    </xf>
    <xf numFmtId="0" fontId="10" fillId="2" borderId="9" xfId="10" quotePrefix="1" applyFont="1" applyFill="1" applyBorder="1" applyAlignment="1">
      <alignment horizontal="left" vertical="center" wrapText="1" indent="1" readingOrder="1"/>
    </xf>
    <xf numFmtId="0" fontId="10" fillId="3" borderId="9" xfId="10" quotePrefix="1" applyFont="1" applyFill="1" applyBorder="1" applyAlignment="1">
      <alignment horizontal="left" vertical="center" wrapText="1" indent="1" readingOrder="1"/>
    </xf>
    <xf numFmtId="165" fontId="1" fillId="0" borderId="0" xfId="10" applyNumberFormat="1"/>
    <xf numFmtId="0" fontId="9" fillId="2" borderId="9" xfId="10" applyFont="1" applyFill="1" applyBorder="1" applyAlignment="1">
      <alignment horizontal="left" vertical="center" wrapText="1" indent="1" readingOrder="1"/>
    </xf>
    <xf numFmtId="0" fontId="9" fillId="0" borderId="9" xfId="10" applyFont="1" applyBorder="1" applyAlignment="1">
      <alignment horizontal="left" vertical="center" wrapText="1" indent="1" readingOrder="1"/>
    </xf>
    <xf numFmtId="166" fontId="9" fillId="0" borderId="9" xfId="10" applyNumberFormat="1" applyFont="1" applyBorder="1" applyAlignment="1">
      <alignment horizontal="right" vertical="center" indent="1" readingOrder="1"/>
    </xf>
    <xf numFmtId="0" fontId="11" fillId="0" borderId="0" xfId="10" applyFont="1"/>
    <xf numFmtId="165" fontId="11" fillId="0" borderId="0" xfId="10" applyNumberFormat="1" applyFont="1" applyAlignment="1">
      <alignment wrapText="1"/>
    </xf>
    <xf numFmtId="0" fontId="14" fillId="0" borderId="0" xfId="10" applyFont="1" applyAlignment="1">
      <alignment horizontal="right" vertical="center"/>
    </xf>
    <xf numFmtId="165" fontId="14" fillId="0" borderId="0" xfId="10" applyNumberFormat="1" applyFont="1" applyAlignment="1">
      <alignment horizontal="right" vertical="center"/>
    </xf>
    <xf numFmtId="168" fontId="9" fillId="3" borderId="10" xfId="10" applyNumberFormat="1" applyFont="1" applyFill="1" applyBorder="1" applyAlignment="1">
      <alignment readingOrder="1"/>
    </xf>
    <xf numFmtId="0" fontId="9" fillId="3" borderId="10" xfId="10" applyFont="1" applyFill="1" applyBorder="1" applyAlignment="1">
      <alignment wrapText="1" readingOrder="1"/>
    </xf>
    <xf numFmtId="168" fontId="10" fillId="0" borderId="9" xfId="10" applyNumberFormat="1" applyFont="1" applyBorder="1" applyAlignment="1">
      <alignment readingOrder="1"/>
    </xf>
    <xf numFmtId="0" fontId="10" fillId="2" borderId="9" xfId="10" applyFont="1" applyFill="1" applyBorder="1" applyAlignment="1">
      <alignment horizontal="left" wrapText="1" readingOrder="1"/>
    </xf>
    <xf numFmtId="0" fontId="10" fillId="2" borderId="9" xfId="10" applyFont="1" applyFill="1" applyBorder="1" applyAlignment="1">
      <alignment horizontal="left" vertical="center" wrapText="1" readingOrder="1"/>
    </xf>
    <xf numFmtId="168" fontId="9" fillId="3" borderId="10" xfId="10" applyNumberFormat="1" applyFont="1" applyFill="1" applyBorder="1" applyAlignment="1">
      <alignment horizontal="right" readingOrder="1"/>
    </xf>
    <xf numFmtId="0" fontId="1" fillId="0" borderId="0" xfId="10" applyAlignment="1">
      <alignment horizontal="right" vertical="center"/>
    </xf>
    <xf numFmtId="0" fontId="1" fillId="0" borderId="0" xfId="10" applyAlignment="1">
      <alignment vertical="center"/>
    </xf>
    <xf numFmtId="0" fontId="1" fillId="0" borderId="0" xfId="10" applyAlignment="1">
      <alignment vertical="center" wrapText="1"/>
    </xf>
    <xf numFmtId="0" fontId="11" fillId="0" borderId="0" xfId="10" applyFont="1" applyAlignment="1">
      <alignment vertical="center"/>
    </xf>
    <xf numFmtId="0" fontId="15" fillId="3" borderId="10" xfId="10" applyFont="1" applyFill="1" applyBorder="1" applyAlignment="1">
      <alignment horizontal="center" vertical="center" wrapText="1" readingOrder="1"/>
    </xf>
    <xf numFmtId="0" fontId="15" fillId="3" borderId="10" xfId="10" applyFont="1" applyFill="1" applyBorder="1" applyAlignment="1">
      <alignment horizontal="right" vertical="center" wrapText="1" readingOrder="1"/>
    </xf>
    <xf numFmtId="0" fontId="9" fillId="3" borderId="10" xfId="10" applyFont="1" applyFill="1" applyBorder="1" applyAlignment="1">
      <alignment horizontal="right" vertical="center" wrapText="1" readingOrder="1"/>
    </xf>
    <xf numFmtId="164" fontId="12" fillId="0" borderId="0" xfId="11" applyNumberFormat="1" applyFont="1" applyAlignment="1">
      <alignment horizontal="right" vertical="center" wrapText="1"/>
    </xf>
    <xf numFmtId="0" fontId="9" fillId="3" borderId="10" xfId="10" applyFont="1" applyFill="1" applyBorder="1" applyAlignment="1">
      <alignment horizontal="left" vertical="center" wrapText="1" readingOrder="1"/>
    </xf>
    <xf numFmtId="168" fontId="9" fillId="3" borderId="10" xfId="10" applyNumberFormat="1" applyFont="1" applyFill="1" applyBorder="1" applyAlignment="1">
      <alignment horizontal="right" vertical="center" readingOrder="1"/>
    </xf>
    <xf numFmtId="168" fontId="10" fillId="0" borderId="9" xfId="10" applyNumberFormat="1" applyFont="1" applyBorder="1" applyAlignment="1">
      <alignment horizontal="right" vertical="center" readingOrder="1"/>
    </xf>
    <xf numFmtId="0" fontId="1" fillId="0" borderId="0" xfId="10" applyFont="1" applyAlignment="1">
      <alignment vertical="center"/>
    </xf>
    <xf numFmtId="0" fontId="9" fillId="2" borderId="9" xfId="10" applyFont="1" applyFill="1" applyBorder="1" applyAlignment="1">
      <alignment horizontal="left" vertical="center" wrapText="1" readingOrder="1"/>
    </xf>
    <xf numFmtId="168" fontId="9" fillId="0" borderId="9" xfId="10" applyNumberFormat="1" applyFont="1" applyBorder="1" applyAlignment="1">
      <alignment horizontal="right" vertical="center" readingOrder="1"/>
    </xf>
    <xf numFmtId="0" fontId="16" fillId="0" borderId="0" xfId="11" applyFont="1" applyAlignment="1">
      <alignment vertical="center" wrapText="1"/>
    </xf>
    <xf numFmtId="164" fontId="12" fillId="0" borderId="0" xfId="11" applyNumberFormat="1" applyFont="1" applyBorder="1" applyAlignment="1">
      <alignment horizontal="right" vertical="center" wrapText="1"/>
    </xf>
    <xf numFmtId="164" fontId="12" fillId="2" borderId="0" xfId="11" applyNumberFormat="1" applyFont="1" applyFill="1" applyAlignment="1">
      <alignment horizontal="right" wrapText="1"/>
    </xf>
    <xf numFmtId="168" fontId="9" fillId="3" borderId="9" xfId="10" applyNumberFormat="1" applyFont="1" applyFill="1" applyBorder="1" applyAlignment="1">
      <alignment horizontal="right" vertical="center" readingOrder="1"/>
    </xf>
    <xf numFmtId="0" fontId="17" fillId="0" borderId="0" xfId="10" applyFont="1" applyAlignment="1">
      <alignment vertical="center" wrapText="1"/>
    </xf>
    <xf numFmtId="0" fontId="17" fillId="0" borderId="0" xfId="10" applyFont="1" applyAlignment="1">
      <alignment vertical="center"/>
    </xf>
    <xf numFmtId="165" fontId="17" fillId="0" borderId="0" xfId="10" applyNumberFormat="1" applyFont="1" applyAlignment="1">
      <alignment vertical="center"/>
    </xf>
    <xf numFmtId="165" fontId="1" fillId="0" borderId="0" xfId="10" applyNumberFormat="1" applyAlignment="1">
      <alignment vertical="center"/>
    </xf>
    <xf numFmtId="0" fontId="19" fillId="4" borderId="12" xfId="11" applyFont="1" applyFill="1" applyBorder="1" applyAlignment="1">
      <alignment horizontal="left" vertical="center" wrapText="1"/>
    </xf>
    <xf numFmtId="14" fontId="20" fillId="4" borderId="12" xfId="11" applyNumberFormat="1" applyFont="1" applyFill="1" applyBorder="1" applyAlignment="1">
      <alignment horizontal="left" vertical="center" wrapText="1"/>
    </xf>
    <xf numFmtId="0" fontId="21" fillId="0" borderId="0" xfId="10" applyFont="1"/>
    <xf numFmtId="0" fontId="19" fillId="4" borderId="0" xfId="11" applyFont="1" applyFill="1" applyBorder="1" applyAlignment="1">
      <alignment horizontal="left" vertical="center" wrapText="1"/>
    </xf>
    <xf numFmtId="0" fontId="19" fillId="4" borderId="13" xfId="11" applyFont="1" applyFill="1" applyBorder="1" applyAlignment="1">
      <alignment horizontal="left" vertical="center" wrapText="1"/>
    </xf>
    <xf numFmtId="0" fontId="22" fillId="4" borderId="13" xfId="11" applyFont="1" applyFill="1" applyBorder="1" applyAlignment="1">
      <alignment horizontal="center" vertical="center" wrapText="1"/>
    </xf>
    <xf numFmtId="0" fontId="19" fillId="4" borderId="0" xfId="11" applyFont="1" applyFill="1" applyBorder="1" applyAlignment="1">
      <alignment horizontal="center" vertical="center" wrapText="1"/>
    </xf>
    <xf numFmtId="0" fontId="19" fillId="4" borderId="14" xfId="11" applyFont="1" applyFill="1" applyBorder="1" applyAlignment="1">
      <alignment horizontal="left" vertical="center" wrapText="1"/>
    </xf>
    <xf numFmtId="0" fontId="22" fillId="4" borderId="14" xfId="11" applyFont="1" applyFill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 readingOrder="1"/>
    </xf>
    <xf numFmtId="166" fontId="10" fillId="0" borderId="9" xfId="10" applyNumberFormat="1" applyFont="1" applyBorder="1" applyAlignment="1">
      <alignment horizontal="right" vertical="center" readingOrder="1"/>
    </xf>
    <xf numFmtId="9" fontId="23" fillId="0" borderId="9" xfId="10" applyNumberFormat="1" applyFont="1" applyBorder="1" applyAlignment="1">
      <alignment horizontal="right" vertical="center" readingOrder="1"/>
    </xf>
    <xf numFmtId="166" fontId="9" fillId="5" borderId="9" xfId="10" applyNumberFormat="1" applyFont="1" applyFill="1" applyBorder="1" applyAlignment="1">
      <alignment horizontal="right" vertical="center" readingOrder="1"/>
    </xf>
    <xf numFmtId="0" fontId="9" fillId="4" borderId="9" xfId="10" applyFont="1" applyFill="1" applyBorder="1" applyAlignment="1">
      <alignment horizontal="left" vertical="center" wrapText="1" readingOrder="1"/>
    </xf>
    <xf numFmtId="0" fontId="23" fillId="4" borderId="9" xfId="10" applyFont="1" applyFill="1" applyBorder="1" applyAlignment="1">
      <alignment horizontal="right" vertical="center" wrapText="1" readingOrder="1"/>
    </xf>
    <xf numFmtId="166" fontId="23" fillId="5" borderId="9" xfId="10" applyNumberFormat="1" applyFont="1" applyFill="1" applyBorder="1" applyAlignment="1">
      <alignment horizontal="right" vertical="center" readingOrder="1"/>
    </xf>
    <xf numFmtId="166" fontId="10" fillId="0" borderId="9" xfId="10" applyNumberFormat="1" applyFont="1" applyBorder="1" applyAlignment="1">
      <alignment vertical="center" readingOrder="1"/>
    </xf>
    <xf numFmtId="9" fontId="10" fillId="0" borderId="9" xfId="10" applyNumberFormat="1" applyFont="1" applyBorder="1" applyAlignment="1">
      <alignment horizontal="right" vertical="center" readingOrder="1"/>
    </xf>
    <xf numFmtId="0" fontId="9" fillId="3" borderId="9" xfId="10" applyFont="1" applyFill="1" applyBorder="1" applyAlignment="1">
      <alignment horizontal="left" vertical="center" wrapText="1" readingOrder="1"/>
    </xf>
    <xf numFmtId="0" fontId="10" fillId="0" borderId="9" xfId="10" applyFont="1" applyBorder="1" applyAlignment="1">
      <alignment horizontal="left" vertical="center" wrapText="1" readingOrder="1"/>
    </xf>
    <xf numFmtId="9" fontId="23" fillId="0" borderId="9" xfId="10" applyNumberFormat="1" applyFont="1" applyBorder="1" applyAlignment="1">
      <alignment vertical="center" readingOrder="1"/>
    </xf>
    <xf numFmtId="166" fontId="9" fillId="5" borderId="9" xfId="10" applyNumberFormat="1" applyFont="1" applyFill="1" applyBorder="1" applyAlignment="1">
      <alignment vertical="center" readingOrder="1"/>
    </xf>
    <xf numFmtId="0" fontId="21" fillId="0" borderId="0" xfId="10" applyFont="1" applyAlignment="1">
      <alignment wrapText="1"/>
    </xf>
    <xf numFmtId="0" fontId="21" fillId="0" borderId="0" xfId="10" applyFont="1" applyAlignment="1">
      <alignment horizontal="left"/>
    </xf>
    <xf numFmtId="0" fontId="21" fillId="0" borderId="0" xfId="10" applyFont="1" applyAlignment="1">
      <alignment horizontal="left" wrapText="1"/>
    </xf>
    <xf numFmtId="0" fontId="19" fillId="3" borderId="12" xfId="11" applyFont="1" applyFill="1" applyBorder="1" applyAlignment="1">
      <alignment horizontal="left" vertical="center" wrapText="1"/>
    </xf>
    <xf numFmtId="14" fontId="20" fillId="3" borderId="12" xfId="11" applyNumberFormat="1" applyFont="1" applyFill="1" applyBorder="1" applyAlignment="1">
      <alignment horizontal="left" vertical="center" wrapText="1"/>
    </xf>
    <xf numFmtId="0" fontId="19" fillId="3" borderId="0" xfId="11" applyFont="1" applyFill="1" applyBorder="1" applyAlignment="1">
      <alignment horizontal="left" vertical="center" wrapText="1"/>
    </xf>
    <xf numFmtId="0" fontId="19" fillId="3" borderId="13" xfId="11" applyFont="1" applyFill="1" applyBorder="1" applyAlignment="1">
      <alignment horizontal="left" vertical="center" wrapText="1"/>
    </xf>
    <xf numFmtId="166" fontId="9" fillId="3" borderId="9" xfId="10" applyNumberFormat="1" applyFont="1" applyFill="1" applyBorder="1" applyAlignment="1">
      <alignment horizontal="right" vertical="center" readingOrder="1"/>
    </xf>
    <xf numFmtId="0" fontId="10" fillId="0" borderId="15" xfId="10" applyFont="1" applyBorder="1" applyAlignment="1">
      <alignment horizontal="left" vertical="center" wrapText="1" readingOrder="1"/>
    </xf>
    <xf numFmtId="166" fontId="10" fillId="0" borderId="15" xfId="10" applyNumberFormat="1" applyFont="1" applyBorder="1" applyAlignment="1">
      <alignment vertical="center" readingOrder="1"/>
    </xf>
    <xf numFmtId="0" fontId="21" fillId="0" borderId="0" xfId="10" applyFont="1" applyBorder="1" applyAlignment="1">
      <alignment horizontal="left"/>
    </xf>
    <xf numFmtId="0" fontId="21" fillId="0" borderId="0" xfId="10" applyFont="1" applyBorder="1" applyAlignment="1">
      <alignment horizontal="left" wrapText="1"/>
    </xf>
    <xf numFmtId="0" fontId="21" fillId="0" borderId="0" xfId="10" applyFont="1" applyBorder="1"/>
    <xf numFmtId="0" fontId="22" fillId="3" borderId="14" xfId="11" applyFont="1" applyFill="1" applyBorder="1" applyAlignment="1">
      <alignment horizontal="center" vertical="center" wrapText="1"/>
    </xf>
    <xf numFmtId="166" fontId="9" fillId="3" borderId="9" xfId="10" applyNumberFormat="1" applyFont="1" applyFill="1" applyBorder="1" applyAlignment="1">
      <alignment vertical="center" readingOrder="1"/>
    </xf>
    <xf numFmtId="0" fontId="10" fillId="0" borderId="0" xfId="10" applyFont="1" applyBorder="1" applyAlignment="1">
      <alignment horizontal="left" vertical="center" wrapText="1" readingOrder="1"/>
    </xf>
    <xf numFmtId="166" fontId="10" fillId="0" borderId="0" xfId="10" applyNumberFormat="1" applyFont="1" applyBorder="1" applyAlignment="1">
      <alignment vertical="center" readingOrder="1"/>
    </xf>
    <xf numFmtId="0" fontId="10" fillId="0" borderId="10" xfId="10" applyFont="1" applyBorder="1" applyAlignment="1">
      <alignment horizontal="left" vertical="center" wrapText="1" readingOrder="1"/>
    </xf>
    <xf numFmtId="166" fontId="10" fillId="0" borderId="10" xfId="10" applyNumberFormat="1" applyFont="1" applyBorder="1" applyAlignment="1">
      <alignment vertical="center" readingOrder="1"/>
    </xf>
    <xf numFmtId="0" fontId="22" fillId="3" borderId="13" xfId="11" applyFont="1" applyFill="1" applyBorder="1" applyAlignment="1">
      <alignment horizontal="center" vertical="center" wrapText="1"/>
    </xf>
    <xf numFmtId="0" fontId="19" fillId="3" borderId="0" xfId="11" applyFont="1" applyFill="1" applyBorder="1" applyAlignment="1">
      <alignment horizontal="center" vertical="center" wrapText="1"/>
    </xf>
    <xf numFmtId="164" fontId="9" fillId="6" borderId="9" xfId="10" applyNumberFormat="1" applyFont="1" applyFill="1" applyBorder="1" applyAlignment="1">
      <alignment horizontal="right" vertical="center" indent="1" readingOrder="1"/>
    </xf>
    <xf numFmtId="164" fontId="10" fillId="0" borderId="9" xfId="10" applyNumberFormat="1" applyFont="1" applyBorder="1" applyAlignment="1">
      <alignment horizontal="right" vertical="center" indent="1" readingOrder="1"/>
    </xf>
    <xf numFmtId="0" fontId="15" fillId="3" borderId="16" xfId="10" applyFont="1" applyFill="1" applyBorder="1" applyAlignment="1">
      <alignment horizontal="center" vertical="center" wrapText="1" readingOrder="1"/>
    </xf>
    <xf numFmtId="0" fontId="9" fillId="3" borderId="18" xfId="10" applyFont="1" applyFill="1" applyBorder="1" applyAlignment="1">
      <alignment horizontal="center" vertical="center" wrapText="1" readingOrder="1"/>
    </xf>
    <xf numFmtId="0" fontId="9" fillId="3" borderId="18" xfId="10" applyFont="1" applyFill="1" applyBorder="1" applyAlignment="1">
      <alignment horizontal="left" vertical="center" wrapText="1" indent="1" readingOrder="1"/>
    </xf>
    <xf numFmtId="164" fontId="9" fillId="3" borderId="18" xfId="10" applyNumberFormat="1" applyFont="1" applyFill="1" applyBorder="1" applyAlignment="1">
      <alignment horizontal="right" vertical="center" indent="1" readingOrder="1"/>
    </xf>
    <xf numFmtId="0" fontId="10" fillId="0" borderId="10" xfId="10" applyFont="1" applyBorder="1" applyAlignment="1">
      <alignment horizontal="left" vertical="center" wrapText="1" indent="1" readingOrder="1"/>
    </xf>
    <xf numFmtId="166" fontId="10" fillId="0" borderId="10" xfId="10" applyNumberFormat="1" applyFont="1" applyBorder="1" applyAlignment="1">
      <alignment horizontal="right" vertical="center" indent="1" readingOrder="1"/>
    </xf>
    <xf numFmtId="0" fontId="9" fillId="3" borderId="16" xfId="10" applyFont="1" applyFill="1" applyBorder="1" applyAlignment="1">
      <alignment horizontal="left" vertical="center" wrapText="1" indent="1" readingOrder="1"/>
    </xf>
    <xf numFmtId="0" fontId="9" fillId="3" borderId="16" xfId="10" applyFont="1" applyFill="1" applyBorder="1" applyAlignment="1">
      <alignment vertical="center" wrapText="1" readingOrder="1"/>
    </xf>
    <xf numFmtId="164" fontId="9" fillId="3" borderId="19" xfId="10" applyNumberFormat="1" applyFont="1" applyFill="1" applyBorder="1" applyAlignment="1">
      <alignment horizontal="left" vertical="center" readingOrder="1"/>
    </xf>
    <xf numFmtId="164" fontId="9" fillId="3" borderId="18" xfId="10" applyNumberFormat="1" applyFont="1" applyFill="1" applyBorder="1" applyAlignment="1">
      <alignment horizontal="left" vertical="center" readingOrder="1"/>
    </xf>
    <xf numFmtId="164" fontId="9" fillId="6" borderId="18" xfId="10" applyNumberFormat="1" applyFont="1" applyFill="1" applyBorder="1" applyAlignment="1">
      <alignment horizontal="right" vertical="center" indent="1" readingOrder="1"/>
    </xf>
    <xf numFmtId="0" fontId="24" fillId="0" borderId="0" xfId="0" applyFont="1"/>
    <xf numFmtId="0" fontId="9" fillId="3" borderId="9" xfId="10" applyFont="1" applyFill="1" applyBorder="1" applyAlignment="1">
      <alignment horizontal="center" vertical="center" wrapText="1" readingOrder="1"/>
    </xf>
    <xf numFmtId="0" fontId="9" fillId="0" borderId="9" xfId="10" applyFont="1" applyBorder="1" applyAlignment="1">
      <alignment horizontal="left" vertical="center" wrapText="1" readingOrder="1"/>
    </xf>
    <xf numFmtId="0" fontId="9" fillId="4" borderId="9" xfId="10" applyFont="1" applyFill="1" applyBorder="1" applyAlignment="1">
      <alignment horizontal="left" vertical="center" wrapText="1" readingOrder="1"/>
    </xf>
    <xf numFmtId="0" fontId="10" fillId="0" borderId="9" xfId="10" applyFont="1" applyBorder="1" applyAlignment="1">
      <alignment horizontal="left" vertical="center" wrapText="1" readingOrder="1"/>
    </xf>
    <xf numFmtId="0" fontId="9" fillId="3" borderId="9" xfId="10" applyFont="1" applyFill="1" applyBorder="1" applyAlignment="1">
      <alignment horizontal="left" vertical="center" wrapText="1" readingOrder="1"/>
    </xf>
    <xf numFmtId="14" fontId="9" fillId="0" borderId="9" xfId="10" applyNumberFormat="1" applyFont="1" applyBorder="1" applyAlignment="1">
      <alignment horizontal="center" vertical="center" readingOrder="1"/>
    </xf>
    <xf numFmtId="0" fontId="19" fillId="4" borderId="12" xfId="11" applyFont="1" applyFill="1" applyBorder="1" applyAlignment="1">
      <alignment horizontal="center" vertical="center" wrapText="1"/>
    </xf>
    <xf numFmtId="0" fontId="19" fillId="4" borderId="0" xfId="11" applyFont="1" applyFill="1" applyBorder="1" applyAlignment="1">
      <alignment horizontal="center" vertical="center" wrapText="1"/>
    </xf>
    <xf numFmtId="0" fontId="19" fillId="4" borderId="13" xfId="1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9" xfId="10" applyFont="1" applyBorder="1" applyAlignment="1">
      <alignment horizontal="center" vertical="center" wrapText="1" readingOrder="1"/>
    </xf>
    <xf numFmtId="0" fontId="19" fillId="3" borderId="12" xfId="11" applyFont="1" applyFill="1" applyBorder="1" applyAlignment="1">
      <alignment horizontal="center" vertical="center" wrapText="1"/>
    </xf>
    <xf numFmtId="0" fontId="19" fillId="3" borderId="0" xfId="11" applyFont="1" applyFill="1" applyBorder="1" applyAlignment="1">
      <alignment horizontal="center" vertical="center" wrapText="1"/>
    </xf>
    <xf numFmtId="0" fontId="19" fillId="3" borderId="13" xfId="11" applyFont="1" applyFill="1" applyBorder="1" applyAlignment="1">
      <alignment horizontal="center" vertical="center" wrapText="1"/>
    </xf>
    <xf numFmtId="0" fontId="15" fillId="3" borderId="17" xfId="10" applyFont="1" applyFill="1" applyBorder="1" applyAlignment="1">
      <alignment horizontal="center" vertical="center" wrapText="1" readingOrder="1"/>
    </xf>
    <xf numFmtId="0" fontId="15" fillId="3" borderId="16" xfId="10" applyFont="1" applyFill="1" applyBorder="1" applyAlignment="1">
      <alignment horizontal="center" vertical="center" wrapText="1" readingOrder="1"/>
    </xf>
    <xf numFmtId="0" fontId="15" fillId="3" borderId="16" xfId="10" applyNumberFormat="1" applyFont="1" applyFill="1" applyBorder="1" applyAlignment="1">
      <alignment horizontal="center" vertical="center" wrapText="1" readingOrder="1"/>
    </xf>
    <xf numFmtId="0" fontId="9" fillId="3" borderId="0" xfId="10" applyFont="1" applyFill="1" applyAlignment="1">
      <alignment horizontal="center" vertical="center" wrapText="1" readingOrder="1"/>
    </xf>
    <xf numFmtId="0" fontId="15" fillId="3" borderId="0" xfId="10" applyFont="1" applyFill="1" applyBorder="1" applyAlignment="1">
      <alignment horizontal="center" vertical="center" wrapText="1" readingOrder="1"/>
    </xf>
    <xf numFmtId="0" fontId="15" fillId="3" borderId="0" xfId="10" applyNumberFormat="1" applyFont="1" applyFill="1" applyBorder="1" applyAlignment="1">
      <alignment horizontal="center" vertical="center" wrapText="1" readingOrder="1"/>
    </xf>
    <xf numFmtId="0" fontId="15" fillId="3" borderId="18" xfId="10" applyFont="1" applyFill="1" applyBorder="1" applyAlignment="1">
      <alignment horizontal="center" vertical="center" wrapText="1" readingOrder="1"/>
    </xf>
    <xf numFmtId="49" fontId="15" fillId="3" borderId="0" xfId="10" applyNumberFormat="1" applyFont="1" applyFill="1" applyBorder="1" applyAlignment="1">
      <alignment horizontal="center" vertical="center" wrapText="1" readingOrder="1"/>
    </xf>
    <xf numFmtId="49" fontId="9" fillId="3" borderId="9" xfId="10" applyNumberFormat="1" applyFont="1" applyFill="1" applyBorder="1" applyAlignment="1">
      <alignment horizontal="center" vertical="center" wrapText="1" readingOrder="1"/>
    </xf>
  </cellXfs>
  <cellStyles count="12">
    <cellStyle name="Normal 2 4" xfId="1" xr:uid="{00000000-0005-0000-0000-000000000000}"/>
    <cellStyle name="Normal 2 4 2" xfId="11" xr:uid="{00000000-0005-0000-0000-000001000000}"/>
    <cellStyle name="Normal 44" xfId="2" xr:uid="{00000000-0005-0000-0000-000002000000}"/>
    <cellStyle name="Normalny" xfId="0" builtinId="0"/>
    <cellStyle name="Normalny 15 2" xfId="7" xr:uid="{00000000-0005-0000-0000-000004000000}"/>
    <cellStyle name="Normalny 2" xfId="3" xr:uid="{00000000-0005-0000-0000-000005000000}"/>
    <cellStyle name="Normalny 3" xfId="10" xr:uid="{00000000-0005-0000-0000-000006000000}"/>
    <cellStyle name="Percent 18" xfId="6" xr:uid="{00000000-0005-0000-0000-000007000000}"/>
    <cellStyle name="Percent 2 2" xfId="4" xr:uid="{00000000-0005-0000-0000-000008000000}"/>
    <cellStyle name="Percent 2 2 2" xfId="5" xr:uid="{00000000-0005-0000-0000-000009000000}"/>
    <cellStyle name="Procentowy 2 2" xfId="9" xr:uid="{00000000-0005-0000-0000-00000A000000}"/>
    <cellStyle name="SAPDataCell" xfId="8" xr:uid="{00000000-0005-0000-0000-00000B000000}"/>
  </cellStyles>
  <dxfs count="0"/>
  <tableStyles count="0" defaultTableStyle="TableStyleMedium2" defaultPivotStyle="PivotStyleLight16"/>
  <colors>
    <mruColors>
      <color rgb="FF868686"/>
      <color rgb="FFFCF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9DE5A64-0419-480F-97A2-16D961079B4B}"/>
            </a:ext>
          </a:extLst>
        </xdr:cNvPr>
        <xdr:cNvSpPr txBox="1"/>
      </xdr:nvSpPr>
      <xdr:spPr>
        <a:xfrm>
          <a:off x="666750" y="581025"/>
          <a:ext cx="5924550" cy="1583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CCC S.A.  Capital Group</a:t>
          </a:r>
          <a:b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Basic financial data under IFRS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figures in the file refer only to continuing operations (without KVAG).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4AEF054-A8EC-4248-A35E-F5654C666095}"/>
            </a:ext>
          </a:extLst>
        </xdr:cNvPr>
        <xdr:cNvSpPr txBox="1"/>
      </xdr:nvSpPr>
      <xdr:spPr>
        <a:xfrm>
          <a:off x="666750" y="3438525"/>
          <a:ext cx="59150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DOCUMENT HAS BEEN PREPARED FOR INFORMATION PURPOSES ONLY. THE OFFICIAL SOURCE OF FINANCIAL DATA ARE FINANCIAL REPORTS OF CCC S.A.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 document was prepared based on Consolidated Financial Statements of the CCC Group which were included in Financial Reports of CCC Group.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Presented financial data refer to continued operations.</a:t>
          </a:r>
        </a:p>
        <a:p>
          <a:endParaRPr lang="pl-PL" sz="1000"/>
        </a:p>
      </xdr:txBody>
    </xdr:sp>
    <xdr:clientData/>
  </xdr:twoCellAnchor>
  <xdr:twoCellAnchor editAs="oneCell">
    <xdr:from>
      <xdr:col>9</xdr:col>
      <xdr:colOff>99060</xdr:colOff>
      <xdr:row>0</xdr:row>
      <xdr:rowOff>68580</xdr:rowOff>
    </xdr:from>
    <xdr:to>
      <xdr:col>10</xdr:col>
      <xdr:colOff>571295</xdr:colOff>
      <xdr:row>2</xdr:row>
      <xdr:rowOff>117943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3DD2C3C-91AB-4E54-AC5D-5157FC10A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66675"/>
          <a:ext cx="1142795" cy="413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YC~1.STA\AppData\Local\Temp\SAP%20AG\BO%20Disclosure%20Management\Output\dbbb5a5f2ddc\NO%20Version%20375%20(79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YC~1.STA/AppData/Local/Temp/SAP%20AG/BO%20Disclosure%20Management/Output/2e1cc357fd97/NO%20Version%20333%20(58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nalizy\meldunki%20sprzeda&#380;y\2017\06%20czerwiec\meldunek%201-30%20czerwiec%202017_v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Analizy\meldunki%20sprzeda&#380;y\2017\06%20czerwiec\meldunek%201-30%20czerwiec%202017_v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Ksiegowosc_SF\2019\4Q2019\konsola_12_2019%20&#8212;%20v12.02\eConso_MSR_12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Ksiegowosc_SF\2Q2017\2017-06-30\konsola%202q2017%20v1%20&#8212;%20kopia2\eConso_MS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Z~1\AppData\Local\Temp\SAP%20AG\BO%20Disclosure%20Management\Output\603eb115c359\SF%20Version%2047%20(6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4_PL"/>
      <sheetName val="6_BS"/>
      <sheetName val="EQ"/>
      <sheetName val="13_KONSOLIDACJA"/>
      <sheetName val="INFO O SPÓŁCE"/>
      <sheetName val="10_INF OGÓLNE"/>
      <sheetName val="SEGMENTY_OPIS"/>
      <sheetName val="16_SEGMENTY_1"/>
      <sheetName val="16_SEGMENTY_1_Q"/>
      <sheetName val="16_SEGMENTY_1A"/>
      <sheetName val="16_SEGMENTY_1A_Q"/>
      <sheetName val="17_SEGMENTY_2"/>
      <sheetName val="18_SEGMENTY_3"/>
      <sheetName val="18_SEGMENTY_4"/>
      <sheetName val="19_PRZYCH ZE SPRZ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"/>
      <sheetName val="31_NCI_2_old"/>
      <sheetName val="JEDN STOWARZYSZONE"/>
      <sheetName val="32_ZADŁUŻENIE"/>
      <sheetName val="33_ZADŁUZENIE_INFO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42_ST"/>
      <sheetName val="ŚT_ODPISY"/>
      <sheetName val="JEDN ZALEŻNE PL"/>
      <sheetName val="JEDN ZALEŻNE BS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WYCENA_OPCJI_1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69_ZYSK ZE ZBYCIA"/>
      <sheetName val="ODPISY"/>
      <sheetName val="DM_CUSTOMVARIABLES"/>
    </sheetNames>
    <sheetDataSet>
      <sheetData sheetId="0"/>
      <sheetData sheetId="1"/>
      <sheetData sheetId="2"/>
      <sheetData sheetId="3">
        <row r="1">
          <cell r="C1">
            <v>44408</v>
          </cell>
          <cell r="D1" t="str">
            <v>01.02.2021-31.07.2021</v>
          </cell>
          <cell r="E1" t="str">
            <v>niebadane, przeglądane</v>
          </cell>
        </row>
        <row r="2">
          <cell r="E2" t="str">
            <v>niebadane,
nieprzeglądane</v>
          </cell>
        </row>
        <row r="8">
          <cell r="C8" t="str">
            <v>01.02.2021</v>
          </cell>
        </row>
        <row r="10">
          <cell r="C10" t="e">
            <v>#N/A</v>
          </cell>
          <cell r="E10" t="str">
            <v>NIEBADANE</v>
          </cell>
        </row>
        <row r="17">
          <cell r="C17" t="str">
            <v>01.01.2019</v>
          </cell>
        </row>
        <row r="20">
          <cell r="E20" t="str">
            <v>BADANE</v>
          </cell>
        </row>
        <row r="26">
          <cell r="C26" t="str">
            <v>31.01.2021</v>
          </cell>
        </row>
        <row r="27">
          <cell r="C27" t="str">
            <v>01.01.2020</v>
          </cell>
        </row>
      </sheetData>
      <sheetData sheetId="4">
        <row r="7">
          <cell r="E7">
            <v>1000000</v>
          </cell>
        </row>
        <row r="9">
          <cell r="E9">
            <v>1</v>
          </cell>
        </row>
        <row r="14">
          <cell r="E14" t="str">
            <v>Fractional</v>
          </cell>
        </row>
        <row r="15">
          <cell r="E15" t="str">
            <v>Value</v>
          </cell>
        </row>
        <row r="17">
          <cell r="E17" t="str">
            <v>X</v>
          </cell>
        </row>
        <row r="19">
          <cell r="E19" t="str">
            <v>Control</v>
          </cell>
        </row>
        <row r="21">
          <cell r="E21" t="str">
            <v>Adjust.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K8">
            <v>3424.6999999999994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4">
          <cell r="C4" t="str">
            <v>01.01.2020 - 31.01.2021</v>
          </cell>
        </row>
      </sheetData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4_PL"/>
      <sheetName val="6_BS"/>
      <sheetName val="CF"/>
      <sheetName val="EQ"/>
      <sheetName val="13_KONSOLIDACJA"/>
      <sheetName val="INFO O SPÓŁCE"/>
      <sheetName val="10_INF OGÓLNE"/>
      <sheetName val="16_SEGMENTY_1"/>
      <sheetName val="16_SEGMENTY_1A"/>
      <sheetName val="17_SEGMENTY_2"/>
      <sheetName val="18_SEGMENTY_3"/>
      <sheetName val="19_PRZYCH ZE SPRZ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"/>
      <sheetName val="JEDN STOWARZYSZONE"/>
      <sheetName val="32_ZADŁUŻENIE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42_ST"/>
      <sheetName val="ŚT_ODPISY"/>
      <sheetName val="JEDN ZALEŻNE PL"/>
      <sheetName val="JEDN ZALEŻNE BS"/>
      <sheetName val="44_ROU"/>
      <sheetName val="45_MSSF16 LBT"/>
      <sheetName val="MSSF16_NALEŻNOŚCI"/>
      <sheetName val="45_MSSF16_PL"/>
      <sheetName val="46_ZAPASY"/>
      <sheetName val="47_WIEKOWANIE ZAPASÓW"/>
      <sheetName val="47_NALEŻNOŚC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IAŁALNOŚĆ ZANIECHANA_1"/>
      <sheetName val="DZIAŁALNOŚĆ_ZANIECHANA"/>
      <sheetName val="DZIAŁALNOŚĆ ZANIECHANA_BS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WYCENA_OPCJI_1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31.01.2021</v>
          </cell>
        </row>
      </sheetData>
      <sheetData sheetId="4">
        <row r="7">
          <cell r="E7">
            <v>1000000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Check"/>
      <sheetName val="reklas należnościDT"/>
      <sheetName val="spr podatek"/>
      <sheetName val="FWT_Wybrane_BS_PL"/>
      <sheetName val="Korekta KV 2018"/>
      <sheetName val="PL 08"/>
      <sheetName val="EBITDA"/>
      <sheetName val="FWT_zaniechana BS CF"/>
      <sheetName val="FWT_EC (2)"/>
      <sheetName val="FWT_zaniechana PL"/>
      <sheetName val="PLQ3 2019"/>
      <sheetName val="PL"/>
      <sheetName val="FWT_PL"/>
      <sheetName val="FWT_BS"/>
      <sheetName val="BS"/>
      <sheetName val="FWT_CF"/>
      <sheetName val="CF"/>
      <sheetName val="FWT_CF_dodatkowe_info(1)"/>
      <sheetName val="Dodatkowe_info_CF"/>
      <sheetName val="FWT_CF_dodatkowe_info(2)"/>
      <sheetName val="FWT_Wybrane_CF_Oper"/>
      <sheetName val="EC"/>
      <sheetName val="FWT_EC"/>
      <sheetName val="EC_Conso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_K_finansowe"/>
      <sheetName val="FWT_Podatek_dochodowy"/>
      <sheetName val="Podatek_dochodowy_A"/>
      <sheetName val="Uzg_obciazenia"/>
      <sheetName val="FWT_Stawki_pod_i_uzg_obciazenia"/>
      <sheetName val="Staw_pod_kraje"/>
      <sheetName val="FWT_Podatek_odroczony(1)"/>
      <sheetName val="Deftax_Conso"/>
      <sheetName val="Podatek_odroczony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"/>
      <sheetName val="Ryzyko_zm_stProc_Conso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  <sheetName val="eConso_MSR_1219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1">
          <cell r="BS61">
            <v>126272.89516708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CZAS"/>
      <sheetName val="Settings"/>
      <sheetName val="ToC"/>
      <sheetName val="BS"/>
      <sheetName val="PL"/>
      <sheetName val="CF"/>
      <sheetName val="EQ"/>
      <sheetName val="DM_Variables"/>
    </sheetNames>
    <sheetDataSet>
      <sheetData sheetId="0" refreshError="1"/>
      <sheetData sheetId="1" refreshError="1">
        <row r="1">
          <cell r="C1" t="str">
            <v>30.09.2020</v>
          </cell>
        </row>
        <row r="10">
          <cell r="C10" t="str">
            <v>31.01.2020</v>
          </cell>
        </row>
        <row r="19">
          <cell r="C19" t="str">
            <v>31.12.2019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21A2-ED0F-460D-AA9C-87509CFFA1E2}">
  <dimension ref="A1:AM58"/>
  <sheetViews>
    <sheetView tabSelected="1" workbookViewId="0">
      <selection activeCell="C28" sqref="C28"/>
    </sheetView>
  </sheetViews>
  <sheetFormatPr defaultColWidth="8.69921875" defaultRowHeight="14.4"/>
  <cols>
    <col min="1" max="16384" width="8.69921875" style="5"/>
  </cols>
  <sheetData>
    <row r="1" spans="1:32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A2" s="6"/>
      <c r="B2" s="4"/>
      <c r="C2" s="4"/>
      <c r="D2" s="4"/>
      <c r="E2" s="4"/>
      <c r="F2" s="4"/>
      <c r="G2" s="4"/>
      <c r="H2" s="4"/>
      <c r="I2" s="4"/>
      <c r="J2" s="4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6"/>
      <c r="B3" s="4"/>
      <c r="C3" s="4"/>
      <c r="D3" s="4"/>
      <c r="E3" s="4"/>
      <c r="F3" s="4"/>
      <c r="G3" s="4"/>
      <c r="H3" s="4"/>
      <c r="I3" s="4"/>
      <c r="J3" s="4"/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6"/>
      <c r="B4" s="4"/>
      <c r="C4" s="4"/>
      <c r="D4" s="4"/>
      <c r="E4" s="4"/>
      <c r="F4" s="4"/>
      <c r="G4" s="4"/>
      <c r="H4" s="4"/>
      <c r="I4" s="4"/>
      <c r="J4" s="4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6"/>
      <c r="B5" s="4"/>
      <c r="C5" s="4"/>
      <c r="D5" s="4"/>
      <c r="E5" s="4"/>
      <c r="F5" s="4"/>
      <c r="G5" s="4"/>
      <c r="H5" s="4"/>
      <c r="I5" s="4"/>
      <c r="J5" s="4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6"/>
      <c r="B6" s="4"/>
      <c r="C6" s="4"/>
      <c r="D6" s="4"/>
      <c r="E6" s="4"/>
      <c r="F6" s="4"/>
      <c r="G6" s="4"/>
      <c r="H6" s="4"/>
      <c r="I6" s="4"/>
      <c r="J6" s="4"/>
      <c r="K6" s="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6"/>
      <c r="B7" s="4"/>
      <c r="C7" s="4"/>
      <c r="D7" s="4"/>
      <c r="E7" s="4"/>
      <c r="F7" s="4"/>
      <c r="G7" s="4"/>
      <c r="H7" s="4"/>
      <c r="I7" s="4"/>
      <c r="J7" s="4"/>
      <c r="K7" s="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6"/>
      <c r="B8" s="4"/>
      <c r="C8" s="4"/>
      <c r="D8" s="4"/>
      <c r="E8" s="4"/>
      <c r="F8" s="4"/>
      <c r="G8" s="4"/>
      <c r="H8" s="4"/>
      <c r="I8" s="4"/>
      <c r="J8" s="4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6"/>
      <c r="B9" s="4"/>
      <c r="C9" s="4"/>
      <c r="D9" s="4"/>
      <c r="E9" s="4"/>
      <c r="F9" s="4"/>
      <c r="G9" s="4"/>
      <c r="H9" s="4"/>
      <c r="I9" s="4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6"/>
      <c r="B10" s="4"/>
      <c r="C10" s="4"/>
      <c r="D10" s="4"/>
      <c r="E10" s="4"/>
      <c r="F10" s="4"/>
      <c r="G10" s="4"/>
      <c r="H10" s="4"/>
      <c r="I10" s="4"/>
      <c r="J10" s="4"/>
      <c r="K10" s="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6"/>
      <c r="B11" s="4"/>
      <c r="C11" s="4"/>
      <c r="D11" s="4"/>
      <c r="E11" s="4"/>
      <c r="F11" s="4"/>
      <c r="G11" s="4"/>
      <c r="H11" s="4"/>
      <c r="I11" s="4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6"/>
      <c r="B12" s="4"/>
      <c r="C12" s="4"/>
      <c r="D12" s="4"/>
      <c r="E12" s="4"/>
      <c r="F12" s="4"/>
      <c r="G12" s="4"/>
      <c r="H12" s="4"/>
      <c r="I12" s="4"/>
      <c r="J12" s="4"/>
      <c r="K12" s="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6"/>
      <c r="B13" s="4"/>
      <c r="C13" s="4"/>
      <c r="D13" s="4"/>
      <c r="E13" s="4"/>
      <c r="F13" s="4"/>
      <c r="G13" s="4"/>
      <c r="H13" s="4"/>
      <c r="I13" s="4"/>
      <c r="J13" s="4"/>
      <c r="K13" s="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6"/>
      <c r="B14" s="4"/>
      <c r="C14" s="4"/>
      <c r="D14" s="4"/>
      <c r="E14" s="4"/>
      <c r="F14" s="4"/>
      <c r="G14" s="4"/>
      <c r="H14" s="4"/>
      <c r="I14" s="4"/>
      <c r="J14" s="4"/>
      <c r="K14" s="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6"/>
      <c r="B15" s="4"/>
      <c r="C15" s="4"/>
      <c r="D15" s="4"/>
      <c r="E15" s="4"/>
      <c r="F15" s="4"/>
      <c r="G15" s="4"/>
      <c r="H15" s="4"/>
      <c r="I15" s="4"/>
      <c r="J15" s="4"/>
      <c r="K15" s="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6"/>
      <c r="B16" s="4"/>
      <c r="C16" s="4"/>
      <c r="D16" s="4"/>
      <c r="E16" s="4"/>
      <c r="F16" s="4"/>
      <c r="G16" s="4"/>
      <c r="H16" s="4"/>
      <c r="I16" s="4"/>
      <c r="J16" s="4"/>
      <c r="K16" s="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9">
      <c r="A17" s="6"/>
      <c r="B17" s="4"/>
      <c r="C17" s="4"/>
      <c r="D17" s="4"/>
      <c r="E17" s="4"/>
      <c r="F17" s="4"/>
      <c r="G17" s="4"/>
      <c r="H17" s="4"/>
      <c r="I17" s="4"/>
      <c r="J17" s="4"/>
      <c r="K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9">
      <c r="A18" s="6"/>
      <c r="B18" s="4"/>
      <c r="C18" s="4"/>
      <c r="D18" s="4"/>
      <c r="E18" s="4"/>
      <c r="F18" s="4"/>
      <c r="G18" s="4"/>
      <c r="H18" s="4"/>
      <c r="I18" s="4"/>
      <c r="J18" s="4"/>
      <c r="K18" s="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9">
      <c r="A19" s="6"/>
      <c r="B19" s="4"/>
      <c r="C19" s="4"/>
      <c r="D19" s="4"/>
      <c r="E19" s="4"/>
      <c r="F19" s="4"/>
      <c r="G19" s="4"/>
      <c r="H19" s="4"/>
      <c r="I19" s="4"/>
      <c r="J19" s="4"/>
      <c r="K19" s="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9">
      <c r="A20" s="6"/>
      <c r="B20" s="4"/>
      <c r="C20" s="4"/>
      <c r="D20" s="4"/>
      <c r="E20" s="4"/>
      <c r="F20" s="4"/>
      <c r="G20" s="4"/>
      <c r="H20" s="4"/>
      <c r="I20" s="4"/>
      <c r="J20" s="4"/>
      <c r="K20" s="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9">
      <c r="A21" s="6"/>
      <c r="B21" s="4"/>
      <c r="C21" s="4"/>
      <c r="D21" s="4"/>
      <c r="E21" s="4"/>
      <c r="F21" s="4"/>
      <c r="G21" s="4"/>
      <c r="H21" s="4"/>
      <c r="I21" s="4"/>
      <c r="J21" s="4"/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9">
      <c r="A22" s="6"/>
      <c r="B22" s="4"/>
      <c r="C22" s="4"/>
      <c r="D22" s="4"/>
      <c r="E22" s="4"/>
      <c r="F22" s="4"/>
      <c r="G22" s="4"/>
      <c r="H22" s="4"/>
      <c r="I22" s="4"/>
      <c r="J22" s="4"/>
      <c r="K22" s="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9">
      <c r="A23" s="6"/>
      <c r="B23" s="4"/>
      <c r="C23" s="4"/>
      <c r="D23" s="4"/>
      <c r="E23" s="4"/>
      <c r="F23" s="4"/>
      <c r="G23" s="4"/>
      <c r="H23" s="4"/>
      <c r="I23" s="4"/>
      <c r="J23" s="4"/>
      <c r="K23" s="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9">
      <c r="A24" s="6"/>
      <c r="B24" s="4"/>
      <c r="C24" s="4"/>
      <c r="D24" s="4"/>
      <c r="E24" s="4"/>
      <c r="F24" s="4"/>
      <c r="G24" s="4"/>
      <c r="H24" s="4"/>
      <c r="I24" s="4"/>
      <c r="J24" s="4"/>
      <c r="K24" s="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9">
      <c r="A25" s="6"/>
      <c r="B25" s="4"/>
      <c r="C25" s="4"/>
      <c r="D25" s="4"/>
      <c r="E25" s="4"/>
      <c r="F25" s="4"/>
      <c r="G25" s="4"/>
      <c r="H25" s="4"/>
      <c r="I25" s="4"/>
      <c r="J25" s="4"/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9" ht="15" thickBot="1">
      <c r="A26" s="8"/>
      <c r="B26" s="9"/>
      <c r="C26" s="9"/>
      <c r="D26" s="9"/>
      <c r="E26" s="9"/>
      <c r="F26" s="9"/>
      <c r="G26" s="9"/>
      <c r="H26" s="9"/>
      <c r="I26" s="9"/>
      <c r="J26" s="9"/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J60"/>
  <sheetViews>
    <sheetView showGridLines="0" zoomScaleNormal="100" workbookViewId="0">
      <selection activeCell="E2" sqref="E2"/>
    </sheetView>
  </sheetViews>
  <sheetFormatPr defaultColWidth="7.69921875" defaultRowHeight="14.4"/>
  <cols>
    <col min="1" max="1" width="4.09765625" style="12" customWidth="1"/>
    <col min="2" max="2" width="28.59765625" style="13" customWidth="1"/>
    <col min="3" max="8" width="13.69921875" style="13" customWidth="1"/>
    <col min="9" max="16384" width="7.69921875" style="11"/>
  </cols>
  <sheetData>
    <row r="2" spans="1:10" s="14" customFormat="1">
      <c r="A2" s="15" t="s">
        <v>77</v>
      </c>
      <c r="B2" s="16"/>
      <c r="C2" s="16" t="s">
        <v>78</v>
      </c>
      <c r="D2" s="16" t="s">
        <v>79</v>
      </c>
      <c r="E2" s="16" t="s">
        <v>80</v>
      </c>
      <c r="F2" s="16" t="s">
        <v>81</v>
      </c>
      <c r="G2" s="16" t="s">
        <v>82</v>
      </c>
      <c r="H2" s="16" t="s">
        <v>83</v>
      </c>
    </row>
    <row r="3" spans="1:10" s="14" customFormat="1" ht="35.4" customHeight="1">
      <c r="A3" s="18"/>
      <c r="B3" s="19"/>
      <c r="C3" s="20" t="s">
        <v>84</v>
      </c>
      <c r="D3" s="20" t="s">
        <v>85</v>
      </c>
      <c r="E3" s="20" t="s">
        <v>85</v>
      </c>
      <c r="F3" s="20" t="s">
        <v>85</v>
      </c>
      <c r="G3" s="20" t="s">
        <v>84</v>
      </c>
      <c r="H3" s="20" t="s">
        <v>85</v>
      </c>
      <c r="J3" s="21"/>
    </row>
    <row r="4" spans="1:10">
      <c r="A4" s="22"/>
      <c r="B4" s="22" t="s">
        <v>86</v>
      </c>
      <c r="C4" s="23"/>
      <c r="D4" s="23"/>
      <c r="E4" s="23"/>
      <c r="F4" s="23"/>
      <c r="G4" s="23"/>
      <c r="H4" s="23"/>
    </row>
    <row r="5" spans="1:10">
      <c r="A5" s="24" t="s">
        <v>0</v>
      </c>
      <c r="B5" s="25" t="s">
        <v>87</v>
      </c>
      <c r="C5" s="26">
        <v>3475.6</v>
      </c>
      <c r="D5" s="26">
        <v>2047.6999999999998</v>
      </c>
      <c r="E5" s="26">
        <v>2228.6999999999998</v>
      </c>
      <c r="F5" s="26">
        <v>1457</v>
      </c>
      <c r="G5" s="26">
        <v>2186.1</v>
      </c>
      <c r="H5" s="26">
        <v>1253.0999999999999</v>
      </c>
      <c r="J5" s="17"/>
    </row>
    <row r="6" spans="1:10">
      <c r="A6" s="24" t="s">
        <v>1</v>
      </c>
      <c r="B6" s="25" t="s">
        <v>88</v>
      </c>
      <c r="C6" s="26">
        <v>-1884</v>
      </c>
      <c r="D6" s="26">
        <v>-1074.3</v>
      </c>
      <c r="E6" s="26">
        <v>-1237.0999999999999</v>
      </c>
      <c r="F6" s="26">
        <v>-797</v>
      </c>
      <c r="G6" s="26">
        <v>-1235.5999999999999</v>
      </c>
      <c r="H6" s="26">
        <v>-685.4</v>
      </c>
      <c r="J6" s="17"/>
    </row>
    <row r="7" spans="1:10">
      <c r="A7" s="22"/>
      <c r="B7" s="22" t="s">
        <v>89</v>
      </c>
      <c r="C7" s="27">
        <v>1591.6</v>
      </c>
      <c r="D7" s="27">
        <v>973.39999999999986</v>
      </c>
      <c r="E7" s="27">
        <f>SUM(E5:E6)</f>
        <v>991.59999999999991</v>
      </c>
      <c r="F7" s="27">
        <f t="shared" ref="F7:H7" si="0">SUM(F5:F6)</f>
        <v>660</v>
      </c>
      <c r="G7" s="27">
        <f t="shared" si="0"/>
        <v>950.5</v>
      </c>
      <c r="H7" s="27">
        <f t="shared" si="0"/>
        <v>567.69999999999993</v>
      </c>
      <c r="J7" s="17"/>
    </row>
    <row r="8" spans="1:10">
      <c r="A8" s="24" t="s">
        <v>1</v>
      </c>
      <c r="B8" s="25" t="s">
        <v>90</v>
      </c>
      <c r="C8" s="26">
        <v>-594.20000000000005</v>
      </c>
      <c r="D8" s="26">
        <v>-314.10000000000002</v>
      </c>
      <c r="E8" s="26">
        <v>-529.4</v>
      </c>
      <c r="F8" s="26">
        <v>-249.4</v>
      </c>
      <c r="G8" s="26">
        <v>-570</v>
      </c>
      <c r="H8" s="26">
        <v>-238.9</v>
      </c>
      <c r="J8" s="17"/>
    </row>
    <row r="9" spans="1:10">
      <c r="A9" s="24" t="s">
        <v>1</v>
      </c>
      <c r="B9" s="25" t="s">
        <v>91</v>
      </c>
      <c r="C9" s="26">
        <v>-822.6</v>
      </c>
      <c r="D9" s="26">
        <v>-452.40000000000003</v>
      </c>
      <c r="E9" s="26">
        <v>-569.4</v>
      </c>
      <c r="F9" s="26">
        <v>-308.39999999999998</v>
      </c>
      <c r="G9" s="26">
        <v>-572.29999999999995</v>
      </c>
      <c r="H9" s="26">
        <v>-319</v>
      </c>
      <c r="J9" s="17"/>
    </row>
    <row r="10" spans="1:10">
      <c r="A10" s="24" t="s">
        <v>1</v>
      </c>
      <c r="B10" s="25" t="s">
        <v>92</v>
      </c>
      <c r="C10" s="26">
        <v>-199</v>
      </c>
      <c r="D10" s="26">
        <v>-125.4</v>
      </c>
      <c r="E10" s="26">
        <v>-106.2</v>
      </c>
      <c r="F10" s="26">
        <v>-50.8</v>
      </c>
      <c r="G10" s="26">
        <v>-94.7</v>
      </c>
      <c r="H10" s="26">
        <v>-45</v>
      </c>
      <c r="J10" s="17"/>
    </row>
    <row r="11" spans="1:10">
      <c r="A11" s="24" t="s">
        <v>2</v>
      </c>
      <c r="B11" s="25" t="s">
        <v>93</v>
      </c>
      <c r="C11" s="26">
        <v>32.200000000000003</v>
      </c>
      <c r="D11" s="26">
        <v>12.600000000000001</v>
      </c>
      <c r="E11" s="26">
        <v>35.9</v>
      </c>
      <c r="F11" s="26">
        <v>29.2</v>
      </c>
      <c r="G11" s="26">
        <v>22.4</v>
      </c>
      <c r="H11" s="26">
        <v>8</v>
      </c>
      <c r="J11" s="17"/>
    </row>
    <row r="12" spans="1:10">
      <c r="A12" s="24" t="s">
        <v>2</v>
      </c>
      <c r="B12" s="25" t="s">
        <v>94</v>
      </c>
      <c r="C12" s="26">
        <v>-21.7</v>
      </c>
      <c r="D12" s="26">
        <v>-6.6999999999999993</v>
      </c>
      <c r="E12" s="26">
        <v>-181.93815820616999</v>
      </c>
      <c r="F12" s="26">
        <v>-152.33815820616999</v>
      </c>
      <c r="G12" s="26">
        <v>-169.09382934443599</v>
      </c>
      <c r="H12" s="26">
        <v>-141.893829344436</v>
      </c>
      <c r="J12" s="17"/>
    </row>
    <row r="13" spans="1:10">
      <c r="A13" s="24" t="s">
        <v>2</v>
      </c>
      <c r="B13" s="25" t="s">
        <v>95</v>
      </c>
      <c r="C13" s="26">
        <v>-7.8</v>
      </c>
      <c r="D13" s="26">
        <v>-7.8</v>
      </c>
      <c r="E13" s="26">
        <v>-58.3</v>
      </c>
      <c r="F13" s="26">
        <v>-58.3</v>
      </c>
      <c r="G13" s="26">
        <v>-63.2</v>
      </c>
      <c r="H13" s="26">
        <v>-63.2</v>
      </c>
      <c r="J13" s="17"/>
    </row>
    <row r="14" spans="1:10">
      <c r="A14" s="22"/>
      <c r="B14" s="22" t="s">
        <v>96</v>
      </c>
      <c r="C14" s="27">
        <v>-21.500000000000156</v>
      </c>
      <c r="D14" s="27">
        <v>79.599999999999795</v>
      </c>
      <c r="E14" s="27">
        <f>SUM(E7:E13)</f>
        <v>-417.73815820617</v>
      </c>
      <c r="F14" s="27">
        <f>SUM(F7:F13)</f>
        <v>-130.03815820616995</v>
      </c>
      <c r="G14" s="27">
        <f>SUM(G7:G13)</f>
        <v>-496.39382934443591</v>
      </c>
      <c r="H14" s="27">
        <f>SUM(H7:H13)</f>
        <v>-232.29382934443606</v>
      </c>
      <c r="J14" s="17"/>
    </row>
    <row r="15" spans="1:10">
      <c r="A15" s="24" t="s">
        <v>2</v>
      </c>
      <c r="B15" s="25" t="s">
        <v>97</v>
      </c>
      <c r="C15" s="26">
        <v>9</v>
      </c>
      <c r="D15" s="26">
        <v>2.0999999999999996</v>
      </c>
      <c r="E15" s="26">
        <v>45.5</v>
      </c>
      <c r="F15" s="26">
        <v>1.1000000000000001</v>
      </c>
      <c r="G15" s="26">
        <v>38.5</v>
      </c>
      <c r="H15" s="26">
        <v>31.5</v>
      </c>
      <c r="J15" s="17"/>
    </row>
    <row r="16" spans="1:10">
      <c r="A16" s="24" t="s">
        <v>2</v>
      </c>
      <c r="B16" s="25" t="s">
        <v>98</v>
      </c>
      <c r="C16" s="26">
        <v>-9.8000000000000007</v>
      </c>
      <c r="D16" s="26">
        <v>-4.6000000000000005</v>
      </c>
      <c r="E16" s="26">
        <v>-111.4</v>
      </c>
      <c r="F16" s="26">
        <v>-111.4</v>
      </c>
      <c r="G16" s="26">
        <v>-116</v>
      </c>
      <c r="H16" s="26">
        <v>-116</v>
      </c>
      <c r="J16" s="17"/>
    </row>
    <row r="17" spans="1:10">
      <c r="A17" s="24" t="s">
        <v>2</v>
      </c>
      <c r="B17" s="25" t="s">
        <v>99</v>
      </c>
      <c r="C17" s="26">
        <v>-66.5</v>
      </c>
      <c r="D17" s="28">
        <v>-31.799999999999997</v>
      </c>
      <c r="E17" s="26">
        <v>-95.8</v>
      </c>
      <c r="F17" s="26">
        <v>25.6</v>
      </c>
      <c r="G17" s="26">
        <v>-96.9</v>
      </c>
      <c r="H17" s="26">
        <v>-34.1</v>
      </c>
      <c r="J17" s="17"/>
    </row>
    <row r="18" spans="1:10">
      <c r="A18" s="24" t="s">
        <v>3</v>
      </c>
      <c r="B18" s="25" t="s">
        <v>100</v>
      </c>
      <c r="C18" s="26">
        <v>0.1</v>
      </c>
      <c r="D18" s="26">
        <v>-1.5</v>
      </c>
      <c r="E18" s="26">
        <v>-30.3</v>
      </c>
      <c r="F18" s="26">
        <v>-1.2</v>
      </c>
      <c r="G18" s="26">
        <v>-28.3</v>
      </c>
      <c r="H18" s="26">
        <v>-1.1000000000000001</v>
      </c>
      <c r="J18" s="17"/>
    </row>
    <row r="19" spans="1:10">
      <c r="A19" s="22"/>
      <c r="B19" s="22" t="s">
        <v>101</v>
      </c>
      <c r="C19" s="27">
        <v>-88.700000000000159</v>
      </c>
      <c r="D19" s="27">
        <v>43.799999999999798</v>
      </c>
      <c r="E19" s="27">
        <f>SUM(E14:E18)</f>
        <v>-609.73815820616994</v>
      </c>
      <c r="F19" s="27">
        <f>SUM(F14:F18)</f>
        <v>-215.93815820616996</v>
      </c>
      <c r="G19" s="27">
        <f>SUM(G14:G18)</f>
        <v>-699.0938293444359</v>
      </c>
      <c r="H19" s="27">
        <f>SUM(H14:H18)</f>
        <v>-351.99382934443611</v>
      </c>
      <c r="J19" s="17"/>
    </row>
    <row r="20" spans="1:10">
      <c r="A20" s="24" t="s">
        <v>4</v>
      </c>
      <c r="B20" s="25" t="s">
        <v>102</v>
      </c>
      <c r="C20" s="26">
        <v>-3.1</v>
      </c>
      <c r="D20" s="26">
        <v>-1.8</v>
      </c>
      <c r="E20" s="26">
        <v>30.1</v>
      </c>
      <c r="F20" s="26">
        <v>4.3</v>
      </c>
      <c r="G20" s="26">
        <v>33.299999999999997</v>
      </c>
      <c r="H20" s="26">
        <v>2.2000000000000002</v>
      </c>
      <c r="J20" s="17"/>
    </row>
    <row r="21" spans="1:10" ht="19.2">
      <c r="A21" s="22"/>
      <c r="B21" s="22" t="s">
        <v>103</v>
      </c>
      <c r="C21" s="27">
        <v>-91.800000000000153</v>
      </c>
      <c r="D21" s="27">
        <v>41.999999999999801</v>
      </c>
      <c r="E21" s="27">
        <f>SUM(E19:E20)</f>
        <v>-579.63815820616992</v>
      </c>
      <c r="F21" s="27">
        <f t="shared" ref="F21:H21" si="1">SUM(F19:F20)</f>
        <v>-211.63815820616995</v>
      </c>
      <c r="G21" s="27">
        <f t="shared" si="1"/>
        <v>-665.79382934443595</v>
      </c>
      <c r="H21" s="27">
        <f t="shared" si="1"/>
        <v>-349.79382934443612</v>
      </c>
      <c r="J21" s="17"/>
    </row>
    <row r="22" spans="1:10">
      <c r="A22" s="22"/>
      <c r="B22" s="22" t="s">
        <v>104</v>
      </c>
      <c r="C22" s="27"/>
      <c r="D22" s="27"/>
      <c r="E22" s="27"/>
      <c r="F22" s="27"/>
      <c r="G22" s="27"/>
      <c r="H22" s="27"/>
      <c r="J22" s="17"/>
    </row>
    <row r="23" spans="1:10" ht="19.2">
      <c r="A23" s="29" t="s">
        <v>5</v>
      </c>
      <c r="B23" s="22" t="s">
        <v>105</v>
      </c>
      <c r="C23" s="27">
        <v>27</v>
      </c>
      <c r="D23" s="27">
        <v>68</v>
      </c>
      <c r="E23" s="27">
        <v>-277.89999999999998</v>
      </c>
      <c r="F23" s="27">
        <v>-230.8</v>
      </c>
      <c r="G23" s="27">
        <v>-275.39999999999998</v>
      </c>
      <c r="H23" s="27">
        <v>-237</v>
      </c>
      <c r="J23" s="17"/>
    </row>
    <row r="24" spans="1:10">
      <c r="A24" s="22"/>
      <c r="B24" s="22" t="s">
        <v>106</v>
      </c>
      <c r="C24" s="27">
        <v>-64.800000000000153</v>
      </c>
      <c r="D24" s="27">
        <v>109.99999999999986</v>
      </c>
      <c r="E24" s="27">
        <v>-857.53815820617001</v>
      </c>
      <c r="F24" s="27">
        <v>-442.43815820616999</v>
      </c>
      <c r="G24" s="27">
        <v>-941.19382934443604</v>
      </c>
      <c r="H24" s="27">
        <v>-586.79382934443595</v>
      </c>
      <c r="J24" s="17"/>
    </row>
    <row r="25" spans="1:10">
      <c r="A25" s="24"/>
      <c r="B25" s="25" t="s">
        <v>107</v>
      </c>
      <c r="C25" s="26">
        <v>-86.699999999999989</v>
      </c>
      <c r="D25" s="26">
        <v>100</v>
      </c>
      <c r="E25" s="26">
        <v>-868.9</v>
      </c>
      <c r="F25" s="26">
        <v>-449.6</v>
      </c>
      <c r="G25" s="26">
        <v>-928</v>
      </c>
      <c r="H25" s="26">
        <v>-588.1</v>
      </c>
      <c r="J25" s="17"/>
    </row>
    <row r="26" spans="1:10">
      <c r="A26" s="24"/>
      <c r="B26" s="25" t="s">
        <v>108</v>
      </c>
      <c r="C26" s="26">
        <v>21.9</v>
      </c>
      <c r="D26" s="26">
        <v>9.9999999999999982</v>
      </c>
      <c r="E26" s="26">
        <v>11.4</v>
      </c>
      <c r="F26" s="26">
        <v>7.2</v>
      </c>
      <c r="G26" s="26">
        <v>-13.2</v>
      </c>
      <c r="H26" s="26">
        <v>1.3</v>
      </c>
      <c r="J26" s="17"/>
    </row>
    <row r="27" spans="1:10" ht="19.2">
      <c r="A27" s="22"/>
      <c r="B27" s="22" t="s">
        <v>109</v>
      </c>
      <c r="C27" s="27">
        <f t="shared" ref="C27:H27" si="2">SUM(C28:C30)</f>
        <v>-1</v>
      </c>
      <c r="D27" s="27">
        <f t="shared" si="2"/>
        <v>1.6</v>
      </c>
      <c r="E27" s="27">
        <f t="shared" si="2"/>
        <v>24.8</v>
      </c>
      <c r="F27" s="27">
        <f t="shared" si="2"/>
        <v>5</v>
      </c>
      <c r="G27" s="27">
        <f t="shared" si="2"/>
        <v>2.5</v>
      </c>
      <c r="H27" s="27">
        <f t="shared" si="2"/>
        <v>-7.6</v>
      </c>
      <c r="J27" s="17"/>
    </row>
    <row r="28" spans="1:10" ht="28.8">
      <c r="A28" s="24"/>
      <c r="B28" s="25" t="s">
        <v>110</v>
      </c>
      <c r="C28" s="26">
        <v>-1</v>
      </c>
      <c r="D28" s="26">
        <v>1.6</v>
      </c>
      <c r="E28" s="26">
        <v>24.8</v>
      </c>
      <c r="F28" s="26">
        <v>5</v>
      </c>
      <c r="G28" s="26">
        <v>2.5</v>
      </c>
      <c r="H28" s="26">
        <v>-7.6</v>
      </c>
      <c r="J28" s="17"/>
    </row>
    <row r="29" spans="1:10" ht="19.2" hidden="1">
      <c r="A29" s="24"/>
      <c r="B29" s="25" t="s">
        <v>57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</row>
    <row r="30" spans="1:10" ht="19.2" hidden="1">
      <c r="A30" s="24"/>
      <c r="B30" s="25" t="s">
        <v>58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</row>
    <row r="31" spans="1:10" ht="19.2">
      <c r="A31" s="22"/>
      <c r="B31" s="22" t="s">
        <v>111</v>
      </c>
      <c r="C31" s="27">
        <f>SUM(C32:C35)</f>
        <v>-1.9</v>
      </c>
      <c r="D31" s="27">
        <f>SUM(D32:D35)</f>
        <v>-11.4</v>
      </c>
      <c r="E31" s="27">
        <f t="shared" ref="E31:H31" si="3">SUM(E32:E35)</f>
        <v>1.4</v>
      </c>
      <c r="F31" s="27">
        <f t="shared" si="3"/>
        <v>4.9000000000000004</v>
      </c>
      <c r="G31" s="27">
        <f t="shared" si="3"/>
        <v>-0.6</v>
      </c>
      <c r="H31" s="27">
        <f t="shared" si="3"/>
        <v>-0.6</v>
      </c>
      <c r="J31" s="17"/>
    </row>
    <row r="32" spans="1:10" ht="28.8">
      <c r="A32" s="24"/>
      <c r="B32" s="25" t="s">
        <v>110</v>
      </c>
      <c r="C32" s="26">
        <v>0</v>
      </c>
      <c r="D32" s="26">
        <v>0</v>
      </c>
      <c r="E32" s="26">
        <v>1.4</v>
      </c>
      <c r="F32" s="26">
        <v>4.9000000000000004</v>
      </c>
      <c r="G32" s="26">
        <v>-0.6</v>
      </c>
      <c r="H32" s="26">
        <v>-0.6</v>
      </c>
      <c r="J32" s="17"/>
    </row>
    <row r="33" spans="1:10" ht="28.8">
      <c r="A33" s="24"/>
      <c r="B33" s="25" t="s">
        <v>112</v>
      </c>
      <c r="C33" s="26">
        <v>-1.9</v>
      </c>
      <c r="D33" s="26">
        <v>-11.4</v>
      </c>
      <c r="E33" s="26">
        <v>0</v>
      </c>
      <c r="F33" s="26">
        <v>0</v>
      </c>
      <c r="G33" s="26">
        <v>0</v>
      </c>
      <c r="H33" s="26">
        <v>0</v>
      </c>
      <c r="I33" s="30">
        <v>0</v>
      </c>
      <c r="J33" s="17"/>
    </row>
    <row r="34" spans="1:10" ht="19.2" hidden="1">
      <c r="A34" s="24"/>
      <c r="B34" s="25" t="s">
        <v>57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</row>
    <row r="35" spans="1:10" ht="19.2" hidden="1">
      <c r="A35" s="24"/>
      <c r="B35" s="25" t="s">
        <v>58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</row>
    <row r="36" spans="1:10">
      <c r="A36" s="22"/>
      <c r="B36" s="22" t="s">
        <v>113</v>
      </c>
      <c r="C36" s="27">
        <v>-2.9</v>
      </c>
      <c r="D36" s="27">
        <v>-9.8000000000000007</v>
      </c>
      <c r="E36" s="27">
        <v>26.2</v>
      </c>
      <c r="F36" s="27">
        <v>9.9</v>
      </c>
      <c r="G36" s="27">
        <v>1.9</v>
      </c>
      <c r="H36" s="27">
        <v>-8.1999999999999993</v>
      </c>
    </row>
    <row r="37" spans="1:10">
      <c r="A37" s="22"/>
      <c r="B37" s="22" t="s">
        <v>114</v>
      </c>
      <c r="C37" s="27">
        <v>-67.699999999999989</v>
      </c>
      <c r="D37" s="27">
        <v>100.20000000000002</v>
      </c>
      <c r="E37" s="27">
        <v>-831.3</v>
      </c>
      <c r="F37" s="27">
        <v>-432.5</v>
      </c>
      <c r="G37" s="27">
        <v>-939.3</v>
      </c>
      <c r="H37" s="27">
        <v>-595</v>
      </c>
    </row>
    <row r="38" spans="1:10" ht="19.2">
      <c r="A38" s="24"/>
      <c r="B38" s="24" t="s">
        <v>115</v>
      </c>
      <c r="C38" s="26">
        <v>-88.899999999999991</v>
      </c>
      <c r="D38" s="26">
        <v>90.90000000000002</v>
      </c>
      <c r="E38" s="26">
        <v>-842.7</v>
      </c>
      <c r="F38" s="26">
        <v>-439.7</v>
      </c>
      <c r="G38" s="26">
        <v>-926.1</v>
      </c>
      <c r="H38" s="26">
        <v>-596.29999999999995</v>
      </c>
    </row>
    <row r="39" spans="1:10">
      <c r="A39" s="24"/>
      <c r="B39" s="24" t="s">
        <v>116</v>
      </c>
      <c r="C39" s="26">
        <v>-114.00000000000016</v>
      </c>
      <c r="D39" s="26">
        <v>34.299999999999855</v>
      </c>
      <c r="E39" s="26">
        <v>-566.23815820617006</v>
      </c>
      <c r="F39" s="26">
        <v>-213.83815820616999</v>
      </c>
      <c r="G39" s="26">
        <v>-650.09382934443602</v>
      </c>
      <c r="H39" s="26">
        <v>-320.29382934443601</v>
      </c>
    </row>
    <row r="40" spans="1:10">
      <c r="A40" s="24"/>
      <c r="B40" s="24" t="s">
        <v>117</v>
      </c>
      <c r="C40" s="26">
        <v>25.1</v>
      </c>
      <c r="D40" s="26">
        <v>56.6</v>
      </c>
      <c r="E40" s="26">
        <v>-276.5</v>
      </c>
      <c r="F40" s="26">
        <v>-225.9</v>
      </c>
      <c r="G40" s="26">
        <v>-276</v>
      </c>
      <c r="H40" s="26">
        <v>-276</v>
      </c>
    </row>
    <row r="41" spans="1:10">
      <c r="A41" s="24"/>
      <c r="B41" s="24" t="s">
        <v>118</v>
      </c>
      <c r="C41" s="26">
        <v>21.2</v>
      </c>
      <c r="D41" s="26">
        <v>9.2999999999999989</v>
      </c>
      <c r="E41" s="26">
        <v>11.4</v>
      </c>
      <c r="F41" s="26">
        <v>7.2</v>
      </c>
      <c r="G41" s="26">
        <v>-13.2</v>
      </c>
      <c r="H41" s="26">
        <v>1.3</v>
      </c>
    </row>
    <row r="42" spans="1:10" ht="19.2">
      <c r="A42" s="24"/>
      <c r="B42" s="31" t="s">
        <v>119</v>
      </c>
      <c r="C42" s="32">
        <v>54.9</v>
      </c>
      <c r="D42" s="32">
        <v>54.9</v>
      </c>
      <c r="E42" s="32">
        <v>45.7</v>
      </c>
      <c r="F42" s="32">
        <v>41.2</v>
      </c>
      <c r="G42" s="26">
        <v>44</v>
      </c>
      <c r="H42" s="26">
        <v>44</v>
      </c>
    </row>
    <row r="43" spans="1:10" ht="19.2" hidden="1">
      <c r="A43" s="24"/>
      <c r="B43" s="31" t="s">
        <v>59</v>
      </c>
      <c r="C43" s="32">
        <v>-1.6721311475409864</v>
      </c>
      <c r="D43" s="32">
        <v>0.76502732240436799</v>
      </c>
      <c r="E43" s="32"/>
      <c r="F43" s="32"/>
      <c r="G43" s="26">
        <v>0.48063020621359798</v>
      </c>
      <c r="H43" s="26">
        <v>2.3193932601920801</v>
      </c>
    </row>
    <row r="44" spans="1:10" ht="19.2" hidden="1">
      <c r="A44" s="24"/>
      <c r="B44" s="31" t="s">
        <v>60</v>
      </c>
      <c r="C44" s="32">
        <v>-1.6721311475409864</v>
      </c>
      <c r="D44" s="32">
        <v>0.76502732240436799</v>
      </c>
      <c r="E44" s="32"/>
      <c r="F44" s="32"/>
      <c r="G44" s="26">
        <v>0.48063020621359798</v>
      </c>
      <c r="H44" s="26">
        <v>2.3193932601920801</v>
      </c>
    </row>
    <row r="45" spans="1:10" ht="28.8">
      <c r="A45" s="24"/>
      <c r="B45" s="31" t="s">
        <v>120</v>
      </c>
      <c r="C45" s="33">
        <f>C25/C42</f>
        <v>-1.5792349726775954</v>
      </c>
      <c r="D45" s="33">
        <f t="shared" ref="D45:H45" si="4">D25/D42</f>
        <v>1.8214936247723132</v>
      </c>
      <c r="E45" s="33">
        <f t="shared" si="4"/>
        <v>-19.013129102844637</v>
      </c>
      <c r="F45" s="33">
        <f t="shared" si="4"/>
        <v>-10.912621359223301</v>
      </c>
      <c r="G45" s="33">
        <f t="shared" si="4"/>
        <v>-21.09090909090909</v>
      </c>
      <c r="H45" s="33">
        <f t="shared" si="4"/>
        <v>-13.365909090909092</v>
      </c>
    </row>
    <row r="46" spans="1:10" ht="28.8">
      <c r="A46" s="24"/>
      <c r="B46" s="31" t="s">
        <v>121</v>
      </c>
      <c r="C46" s="33">
        <f>(C21-C41)/C42</f>
        <v>-2.0582877959927171</v>
      </c>
      <c r="D46" s="33">
        <f t="shared" ref="D46:H46" si="5">(D21-D41)/D42</f>
        <v>0.59562841530054289</v>
      </c>
      <c r="E46" s="33">
        <f t="shared" si="5"/>
        <v>-12.933001273657984</v>
      </c>
      <c r="F46" s="33">
        <f t="shared" si="5"/>
        <v>-5.311605781703153</v>
      </c>
      <c r="G46" s="33">
        <f t="shared" si="5"/>
        <v>-14.831677939646271</v>
      </c>
      <c r="H46" s="33">
        <f t="shared" si="5"/>
        <v>-7.9794052123735488</v>
      </c>
    </row>
    <row r="47" spans="1:10" ht="28.8">
      <c r="A47" s="24"/>
      <c r="B47" s="31" t="s">
        <v>122</v>
      </c>
      <c r="C47" s="33">
        <f>C23/C42</f>
        <v>0.49180327868852458</v>
      </c>
      <c r="D47" s="33">
        <f t="shared" ref="D47:H47" si="6">D23/D42</f>
        <v>1.2386156648451732</v>
      </c>
      <c r="E47" s="33">
        <f t="shared" si="6"/>
        <v>-6.0809628008752723</v>
      </c>
      <c r="F47" s="33">
        <f t="shared" si="6"/>
        <v>-5.6019417475728153</v>
      </c>
      <c r="G47" s="33">
        <f t="shared" si="6"/>
        <v>-6.2590909090909088</v>
      </c>
      <c r="H47" s="33">
        <f t="shared" si="6"/>
        <v>-5.3863636363636367</v>
      </c>
    </row>
    <row r="48" spans="1:10" ht="28.8">
      <c r="A48" s="24"/>
      <c r="B48" s="31" t="s">
        <v>123</v>
      </c>
      <c r="C48" s="33">
        <f>C45</f>
        <v>-1.5792349726775954</v>
      </c>
      <c r="D48" s="33">
        <f t="shared" ref="D48:H50" si="7">D45</f>
        <v>1.8214936247723132</v>
      </c>
      <c r="E48" s="33">
        <f t="shared" si="7"/>
        <v>-19.013129102844637</v>
      </c>
      <c r="F48" s="33">
        <f t="shared" si="7"/>
        <v>-10.912621359223301</v>
      </c>
      <c r="G48" s="33">
        <f t="shared" si="7"/>
        <v>-21.09090909090909</v>
      </c>
      <c r="H48" s="33">
        <f t="shared" si="7"/>
        <v>-13.365909090909092</v>
      </c>
    </row>
    <row r="49" spans="1:8" ht="28.8">
      <c r="A49" s="24"/>
      <c r="B49" s="31" t="s">
        <v>124</v>
      </c>
      <c r="C49" s="33">
        <f t="shared" ref="C49:C50" si="8">C46</f>
        <v>-2.0582877959927171</v>
      </c>
      <c r="D49" s="33">
        <f t="shared" si="7"/>
        <v>0.59562841530054289</v>
      </c>
      <c r="E49" s="33">
        <f t="shared" si="7"/>
        <v>-12.933001273657984</v>
      </c>
      <c r="F49" s="33">
        <f t="shared" si="7"/>
        <v>-5.311605781703153</v>
      </c>
      <c r="G49" s="33">
        <f t="shared" si="7"/>
        <v>-14.831677939646271</v>
      </c>
      <c r="H49" s="33">
        <f t="shared" si="7"/>
        <v>-7.9794052123735488</v>
      </c>
    </row>
    <row r="50" spans="1:8" ht="28.8">
      <c r="A50" s="24"/>
      <c r="B50" s="31" t="s">
        <v>125</v>
      </c>
      <c r="C50" s="33">
        <f t="shared" si="8"/>
        <v>0.49180327868852458</v>
      </c>
      <c r="D50" s="33">
        <f t="shared" si="7"/>
        <v>1.2386156648451732</v>
      </c>
      <c r="E50" s="33">
        <f t="shared" si="7"/>
        <v>-6.0809628008752723</v>
      </c>
      <c r="F50" s="33">
        <f t="shared" si="7"/>
        <v>-5.6019417475728153</v>
      </c>
      <c r="G50" s="33">
        <f t="shared" si="7"/>
        <v>-6.2590909090909088</v>
      </c>
      <c r="H50" s="33">
        <f t="shared" si="7"/>
        <v>-5.3863636363636367</v>
      </c>
    </row>
    <row r="53" spans="1:8">
      <c r="C53" s="34"/>
      <c r="D53" s="34"/>
      <c r="E53" s="34"/>
      <c r="F53" s="34"/>
      <c r="G53" s="34"/>
      <c r="H53" s="34"/>
    </row>
    <row r="54" spans="1:8">
      <c r="C54" s="34"/>
      <c r="D54" s="34"/>
      <c r="E54" s="34"/>
      <c r="F54" s="34"/>
      <c r="G54" s="34"/>
      <c r="H54" s="34"/>
    </row>
    <row r="55" spans="1:8">
      <c r="C55" s="34"/>
      <c r="D55" s="34"/>
      <c r="E55" s="34"/>
      <c r="F55" s="34"/>
      <c r="G55" s="34"/>
      <c r="H55" s="34"/>
    </row>
    <row r="56" spans="1:8">
      <c r="C56" s="34"/>
      <c r="D56" s="34"/>
      <c r="E56" s="34"/>
      <c r="F56" s="34"/>
      <c r="G56" s="34"/>
      <c r="H56" s="34"/>
    </row>
    <row r="57" spans="1:8">
      <c r="C57" s="34"/>
      <c r="D57" s="34"/>
      <c r="E57" s="34"/>
      <c r="F57" s="34"/>
      <c r="G57" s="34"/>
      <c r="H57" s="34"/>
    </row>
    <row r="58" spans="1:8">
      <c r="C58" s="34"/>
      <c r="D58" s="34"/>
      <c r="E58" s="34"/>
      <c r="F58" s="34"/>
      <c r="G58" s="34"/>
      <c r="H58" s="34"/>
    </row>
    <row r="59" spans="1:8">
      <c r="C59" s="34"/>
      <c r="D59" s="34"/>
      <c r="E59" s="34"/>
      <c r="F59" s="34"/>
      <c r="G59" s="34"/>
      <c r="H59" s="34"/>
    </row>
    <row r="60" spans="1:8">
      <c r="C60" s="34"/>
      <c r="D60" s="34"/>
      <c r="E60" s="34"/>
      <c r="F60" s="34"/>
      <c r="G60" s="34"/>
      <c r="H60" s="34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F72"/>
  <sheetViews>
    <sheetView showGridLines="0" workbookViewId="0">
      <selection activeCell="B50" sqref="B50:B61"/>
    </sheetView>
  </sheetViews>
  <sheetFormatPr defaultColWidth="9" defaultRowHeight="14.4"/>
  <cols>
    <col min="1" max="1" width="5" style="11" customWidth="1"/>
    <col min="2" max="2" width="31.19921875" style="11" customWidth="1"/>
    <col min="3" max="4" width="13.69921875" style="35" customWidth="1"/>
    <col min="5" max="5" width="16.3984375" style="35" customWidth="1"/>
    <col min="6" max="6" width="17.19921875" style="35" customWidth="1"/>
    <col min="7" max="16384" width="9" style="11"/>
  </cols>
  <sheetData>
    <row r="2" spans="1:6">
      <c r="A2" s="36" t="s">
        <v>77</v>
      </c>
      <c r="B2" s="37"/>
      <c r="C2" s="38" t="s">
        <v>126</v>
      </c>
      <c r="D2" s="38" t="s">
        <v>127</v>
      </c>
      <c r="E2" s="38" t="s">
        <v>128</v>
      </c>
      <c r="F2" s="38" t="s">
        <v>129</v>
      </c>
    </row>
    <row r="3" spans="1:6" ht="17.399999999999999" customHeight="1">
      <c r="A3" s="24"/>
      <c r="B3" s="25"/>
      <c r="C3" s="20" t="s">
        <v>84</v>
      </c>
      <c r="D3" s="20" t="s">
        <v>130</v>
      </c>
      <c r="E3" s="20" t="s">
        <v>85</v>
      </c>
      <c r="F3" s="20" t="s">
        <v>84</v>
      </c>
    </row>
    <row r="4" spans="1:6">
      <c r="A4" s="24" t="s">
        <v>6</v>
      </c>
      <c r="B4" s="25" t="s">
        <v>131</v>
      </c>
      <c r="C4" s="26">
        <v>305</v>
      </c>
      <c r="D4" s="26">
        <v>308.3</v>
      </c>
      <c r="E4" s="26">
        <v>313.7</v>
      </c>
      <c r="F4" s="26">
        <v>313.60000000000002</v>
      </c>
    </row>
    <row r="5" spans="1:6">
      <c r="A5" s="24" t="s">
        <v>7</v>
      </c>
      <c r="B5" s="25" t="s">
        <v>132</v>
      </c>
      <c r="C5" s="26">
        <v>197.8</v>
      </c>
      <c r="D5" s="26">
        <v>197.9</v>
      </c>
      <c r="E5" s="26">
        <v>216.4</v>
      </c>
      <c r="F5" s="26">
        <v>216.8</v>
      </c>
    </row>
    <row r="6" spans="1:6" ht="19.2">
      <c r="A6" s="24" t="s">
        <v>8</v>
      </c>
      <c r="B6" s="25" t="s">
        <v>133</v>
      </c>
      <c r="C6" s="26">
        <v>551.60000000000014</v>
      </c>
      <c r="D6" s="26">
        <v>541.79999999999995</v>
      </c>
      <c r="E6" s="26">
        <v>611</v>
      </c>
      <c r="F6" s="39">
        <v>612.4</v>
      </c>
    </row>
    <row r="7" spans="1:6" ht="19.2">
      <c r="A7" s="24" t="s">
        <v>8</v>
      </c>
      <c r="B7" s="25" t="s">
        <v>134</v>
      </c>
      <c r="C7" s="26">
        <v>608.79999999999995</v>
      </c>
      <c r="D7" s="26">
        <v>603</v>
      </c>
      <c r="E7" s="26">
        <v>597.9</v>
      </c>
      <c r="F7" s="26">
        <v>604.29999999999995</v>
      </c>
    </row>
    <row r="8" spans="1:6">
      <c r="A8" s="24" t="s">
        <v>8</v>
      </c>
      <c r="B8" s="25" t="s">
        <v>135</v>
      </c>
      <c r="C8" s="26">
        <v>87.2</v>
      </c>
      <c r="D8" s="26">
        <v>93.1</v>
      </c>
      <c r="E8" s="26">
        <v>103.8</v>
      </c>
      <c r="F8" s="26">
        <v>103.8</v>
      </c>
    </row>
    <row r="9" spans="1:6">
      <c r="A9" s="24" t="s">
        <v>9</v>
      </c>
      <c r="B9" s="25" t="s">
        <v>136</v>
      </c>
      <c r="C9" s="26">
        <v>1344.6</v>
      </c>
      <c r="D9" s="26">
        <v>1455.5</v>
      </c>
      <c r="E9" s="26">
        <v>1520.2</v>
      </c>
      <c r="F9" s="26">
        <v>1538.1</v>
      </c>
    </row>
    <row r="10" spans="1:6">
      <c r="A10" s="24" t="s">
        <v>4</v>
      </c>
      <c r="B10" s="25" t="s">
        <v>137</v>
      </c>
      <c r="C10" s="26">
        <v>204.7</v>
      </c>
      <c r="D10" s="26">
        <v>152.1</v>
      </c>
      <c r="E10" s="26">
        <v>156.30000000000001</v>
      </c>
      <c r="F10" s="26">
        <v>157.1</v>
      </c>
    </row>
    <row r="11" spans="1:6">
      <c r="A11" s="24" t="s">
        <v>10</v>
      </c>
      <c r="B11" s="25" t="s">
        <v>138</v>
      </c>
      <c r="C11" s="26">
        <v>0</v>
      </c>
      <c r="D11" s="26">
        <v>0</v>
      </c>
      <c r="E11" s="26">
        <v>0</v>
      </c>
      <c r="F11" s="26">
        <v>0</v>
      </c>
    </row>
    <row r="12" spans="1:6">
      <c r="A12" s="40" t="s">
        <v>11</v>
      </c>
      <c r="B12" s="25" t="s">
        <v>139</v>
      </c>
      <c r="C12" s="26">
        <v>14.2</v>
      </c>
      <c r="D12" s="26">
        <v>14.5</v>
      </c>
      <c r="E12" s="26">
        <v>15.4</v>
      </c>
      <c r="F12" s="26">
        <v>14.9</v>
      </c>
    </row>
    <row r="13" spans="1:6">
      <c r="A13" s="40" t="s">
        <v>9</v>
      </c>
      <c r="B13" s="25" t="s">
        <v>140</v>
      </c>
      <c r="C13" s="26">
        <v>0.5</v>
      </c>
      <c r="D13" s="26">
        <v>0.5</v>
      </c>
      <c r="E13" s="26">
        <v>0</v>
      </c>
      <c r="F13" s="26">
        <v>0</v>
      </c>
    </row>
    <row r="14" spans="1:6">
      <c r="A14" s="24" t="s">
        <v>3</v>
      </c>
      <c r="B14" s="25" t="s">
        <v>141</v>
      </c>
      <c r="C14" s="26">
        <v>0.7</v>
      </c>
      <c r="D14" s="26">
        <v>0.8</v>
      </c>
      <c r="E14" s="26">
        <v>0.6</v>
      </c>
      <c r="F14" s="26">
        <v>0.6</v>
      </c>
    </row>
    <row r="15" spans="1:6">
      <c r="A15" s="24"/>
      <c r="B15" s="25" t="s">
        <v>142</v>
      </c>
      <c r="C15" s="26">
        <v>6.1</v>
      </c>
      <c r="D15" s="26">
        <v>6.9</v>
      </c>
      <c r="E15" s="26">
        <v>5.3</v>
      </c>
      <c r="F15" s="26">
        <v>5.3</v>
      </c>
    </row>
    <row r="16" spans="1:6" hidden="1">
      <c r="A16" s="24" t="s">
        <v>10</v>
      </c>
      <c r="B16" s="25" t="s">
        <v>12</v>
      </c>
      <c r="C16" s="26">
        <v>0</v>
      </c>
      <c r="D16" s="26">
        <v>0</v>
      </c>
      <c r="E16" s="26">
        <v>0</v>
      </c>
      <c r="F16" s="26">
        <v>0</v>
      </c>
    </row>
    <row r="17" spans="1:6">
      <c r="A17" s="24" t="s">
        <v>10</v>
      </c>
      <c r="B17" s="25" t="s">
        <v>143</v>
      </c>
      <c r="C17" s="26">
        <v>0.3</v>
      </c>
      <c r="D17" s="26">
        <v>0.7</v>
      </c>
      <c r="E17" s="26">
        <v>1.1000000000000001</v>
      </c>
      <c r="F17" s="26">
        <v>1.1000000000000001</v>
      </c>
    </row>
    <row r="18" spans="1:6">
      <c r="A18" s="22"/>
      <c r="B18" s="22" t="s">
        <v>144</v>
      </c>
      <c r="C18" s="27">
        <v>3321.4999999999995</v>
      </c>
      <c r="D18" s="27">
        <f>SUM(D4:D17)</f>
        <v>3375.1</v>
      </c>
      <c r="E18" s="27">
        <f>SUM(E4:E17)</f>
        <v>3541.7000000000003</v>
      </c>
      <c r="F18" s="27">
        <f>SUM(F4:F17)</f>
        <v>3568</v>
      </c>
    </row>
    <row r="19" spans="1:6">
      <c r="A19" s="24" t="s">
        <v>13</v>
      </c>
      <c r="B19" s="25" t="s">
        <v>145</v>
      </c>
      <c r="C19" s="26">
        <v>2456.9</v>
      </c>
      <c r="D19" s="26">
        <v>2192.6</v>
      </c>
      <c r="E19" s="26">
        <v>2042.4</v>
      </c>
      <c r="F19" s="26">
        <v>1994.6</v>
      </c>
    </row>
    <row r="20" spans="1:6">
      <c r="A20" s="24" t="s">
        <v>10</v>
      </c>
      <c r="B20" s="25" t="s">
        <v>146</v>
      </c>
      <c r="C20" s="26">
        <v>163.69999999999999</v>
      </c>
      <c r="D20" s="26">
        <v>172.3</v>
      </c>
      <c r="E20" s="26">
        <v>174</v>
      </c>
      <c r="F20" s="26">
        <v>145.80000000000001</v>
      </c>
    </row>
    <row r="21" spans="1:6">
      <c r="A21" s="24" t="s">
        <v>4</v>
      </c>
      <c r="B21" s="25" t="s">
        <v>147</v>
      </c>
      <c r="C21" s="26">
        <v>8.6</v>
      </c>
      <c r="D21" s="26">
        <v>1.7</v>
      </c>
      <c r="E21" s="26">
        <v>1.8</v>
      </c>
      <c r="F21" s="26">
        <v>1.5</v>
      </c>
    </row>
    <row r="22" spans="1:6">
      <c r="A22" s="24" t="s">
        <v>10</v>
      </c>
      <c r="B22" s="25" t="s">
        <v>138</v>
      </c>
      <c r="C22" s="26">
        <v>0</v>
      </c>
      <c r="D22" s="26">
        <v>0</v>
      </c>
      <c r="E22" s="26">
        <v>0</v>
      </c>
      <c r="F22" s="26">
        <v>0</v>
      </c>
    </row>
    <row r="23" spans="1:6">
      <c r="A23" s="24" t="s">
        <v>10</v>
      </c>
      <c r="B23" s="25" t="s">
        <v>148</v>
      </c>
      <c r="C23" s="26">
        <v>299.2</v>
      </c>
      <c r="D23" s="26">
        <v>234.1</v>
      </c>
      <c r="E23" s="26">
        <v>256.10000000000002</v>
      </c>
      <c r="F23" s="26">
        <v>231.5</v>
      </c>
    </row>
    <row r="24" spans="1:6">
      <c r="A24" s="24" t="s">
        <v>15</v>
      </c>
      <c r="B24" s="25" t="s">
        <v>149</v>
      </c>
      <c r="C24" s="26">
        <v>792.2</v>
      </c>
      <c r="D24" s="26">
        <v>458.7</v>
      </c>
      <c r="E24" s="26">
        <v>390.3</v>
      </c>
      <c r="F24" s="26">
        <v>505.6</v>
      </c>
    </row>
    <row r="25" spans="1:6">
      <c r="A25" s="24" t="s">
        <v>11</v>
      </c>
      <c r="B25" s="25" t="s">
        <v>150</v>
      </c>
      <c r="C25" s="26">
        <v>3.8</v>
      </c>
      <c r="D25" s="26">
        <v>1.7</v>
      </c>
      <c r="E25" s="26">
        <v>6.5</v>
      </c>
      <c r="F25" s="26">
        <v>7.6</v>
      </c>
    </row>
    <row r="26" spans="1:6">
      <c r="A26" s="40" t="s">
        <v>9</v>
      </c>
      <c r="B26" s="25" t="s">
        <v>140</v>
      </c>
      <c r="C26" s="26">
        <v>0.3</v>
      </c>
      <c r="D26" s="26">
        <v>0.3</v>
      </c>
      <c r="E26" s="26">
        <v>0</v>
      </c>
      <c r="F26" s="26">
        <v>0</v>
      </c>
    </row>
    <row r="27" spans="1:6">
      <c r="A27" s="22"/>
      <c r="B27" s="22" t="s">
        <v>151</v>
      </c>
      <c r="C27" s="27">
        <v>3724.7</v>
      </c>
      <c r="D27" s="27">
        <f>SUM(D19:D26)</f>
        <v>3061.3999999999996</v>
      </c>
      <c r="E27" s="27">
        <f>SUM(E19:E26)</f>
        <v>2871.1000000000004</v>
      </c>
      <c r="F27" s="27">
        <f>SUM(F19:F26)</f>
        <v>2886.6</v>
      </c>
    </row>
    <row r="28" spans="1:6">
      <c r="A28" s="41" t="s">
        <v>5</v>
      </c>
      <c r="B28" s="22" t="s">
        <v>152</v>
      </c>
      <c r="C28" s="27">
        <v>0</v>
      </c>
      <c r="D28" s="27">
        <v>210.9</v>
      </c>
      <c r="E28" s="27">
        <v>264</v>
      </c>
      <c r="F28" s="27">
        <v>288.10000000000002</v>
      </c>
    </row>
    <row r="29" spans="1:6">
      <c r="A29" s="22"/>
      <c r="B29" s="22" t="s">
        <v>153</v>
      </c>
      <c r="C29" s="27">
        <v>7046.1999999999989</v>
      </c>
      <c r="D29" s="27">
        <f>D28+D27+D18</f>
        <v>6647.4</v>
      </c>
      <c r="E29" s="27">
        <f>E28+E27+E18</f>
        <v>6676.8000000000011</v>
      </c>
      <c r="F29" s="27">
        <f>F28+F27+F18</f>
        <v>6742.7</v>
      </c>
    </row>
    <row r="30" spans="1:6">
      <c r="A30" s="24" t="s">
        <v>16</v>
      </c>
      <c r="B30" s="25" t="s">
        <v>154</v>
      </c>
      <c r="C30" s="26">
        <v>1451.1</v>
      </c>
      <c r="D30" s="26">
        <v>472.7</v>
      </c>
      <c r="E30" s="26">
        <v>319.60000000000002</v>
      </c>
      <c r="F30" s="26">
        <v>310.5</v>
      </c>
    </row>
    <row r="31" spans="1:6">
      <c r="A31" s="24" t="s">
        <v>4</v>
      </c>
      <c r="B31" s="25" t="s">
        <v>155</v>
      </c>
      <c r="C31" s="26">
        <v>36.700000000000003</v>
      </c>
      <c r="D31" s="26">
        <v>38</v>
      </c>
      <c r="E31" s="26">
        <v>37.4</v>
      </c>
      <c r="F31" s="26">
        <v>37.4</v>
      </c>
    </row>
    <row r="32" spans="1:6">
      <c r="A32" s="24" t="s">
        <v>17</v>
      </c>
      <c r="B32" s="25" t="s">
        <v>156</v>
      </c>
      <c r="C32" s="26">
        <v>14.600000000000001</v>
      </c>
      <c r="D32" s="26">
        <v>0.4</v>
      </c>
      <c r="E32" s="26">
        <v>0.1</v>
      </c>
      <c r="F32" s="26">
        <v>0.3</v>
      </c>
    </row>
    <row r="33" spans="1:6">
      <c r="A33" s="24" t="s">
        <v>18</v>
      </c>
      <c r="B33" s="25" t="s">
        <v>157</v>
      </c>
      <c r="C33" s="26">
        <v>16.100000000000001</v>
      </c>
      <c r="D33" s="26">
        <v>16.3</v>
      </c>
      <c r="E33" s="26">
        <v>12.9</v>
      </c>
      <c r="F33" s="26">
        <v>14</v>
      </c>
    </row>
    <row r="34" spans="1:6">
      <c r="A34" s="24" t="s">
        <v>8</v>
      </c>
      <c r="B34" s="25" t="s">
        <v>158</v>
      </c>
      <c r="C34" s="26">
        <v>15.9</v>
      </c>
      <c r="D34" s="26">
        <v>14</v>
      </c>
      <c r="E34" s="26">
        <v>15.8</v>
      </c>
      <c r="F34" s="26">
        <v>16.100000000000001</v>
      </c>
    </row>
    <row r="35" spans="1:6">
      <c r="A35" s="24" t="s">
        <v>9</v>
      </c>
      <c r="B35" s="25" t="s">
        <v>159</v>
      </c>
      <c r="C35" s="26">
        <v>1288.7</v>
      </c>
      <c r="D35" s="26">
        <v>1415.4</v>
      </c>
      <c r="E35" s="26">
        <v>1435.1</v>
      </c>
      <c r="F35" s="26">
        <v>1446.9</v>
      </c>
    </row>
    <row r="36" spans="1:6" ht="19.2">
      <c r="A36" s="24" t="s">
        <v>11</v>
      </c>
      <c r="B36" s="25" t="s">
        <v>160</v>
      </c>
      <c r="C36" s="26">
        <v>86.800000000000011</v>
      </c>
      <c r="D36" s="26">
        <v>828.6</v>
      </c>
      <c r="E36" s="26">
        <v>786.4</v>
      </c>
      <c r="F36" s="26">
        <v>784.3</v>
      </c>
    </row>
    <row r="37" spans="1:6">
      <c r="A37" s="24"/>
      <c r="B37" s="25" t="s">
        <v>161</v>
      </c>
      <c r="C37" s="26">
        <v>1.7</v>
      </c>
      <c r="D37" s="26">
        <v>0</v>
      </c>
      <c r="E37" s="26">
        <v>0</v>
      </c>
      <c r="F37" s="26">
        <v>0</v>
      </c>
    </row>
    <row r="38" spans="1:6">
      <c r="A38" s="22"/>
      <c r="B38" s="22" t="s">
        <v>162</v>
      </c>
      <c r="C38" s="27">
        <v>2911.5999999999995</v>
      </c>
      <c r="D38" s="27">
        <f>SUM(D30:D37)</f>
        <v>2785.4</v>
      </c>
      <c r="E38" s="27">
        <f>SUM(E30:E37)</f>
        <v>2607.2999999999997</v>
      </c>
      <c r="F38" s="27">
        <f>SUM(F30:F37)</f>
        <v>2609.5</v>
      </c>
    </row>
    <row r="39" spans="1:6">
      <c r="A39" s="24" t="s">
        <v>16</v>
      </c>
      <c r="B39" s="25" t="s">
        <v>154</v>
      </c>
      <c r="C39" s="26">
        <v>269.2</v>
      </c>
      <c r="D39" s="26">
        <v>1196.9000000000001</v>
      </c>
      <c r="E39" s="26">
        <v>1239</v>
      </c>
      <c r="F39" s="26">
        <v>1277.9000000000001</v>
      </c>
    </row>
    <row r="40" spans="1:6">
      <c r="A40" s="24" t="s">
        <v>17</v>
      </c>
      <c r="B40" s="25" t="s">
        <v>163</v>
      </c>
      <c r="C40" s="26">
        <v>1325.3</v>
      </c>
      <c r="D40" s="26">
        <v>1269.3</v>
      </c>
      <c r="E40" s="26">
        <v>1002.7</v>
      </c>
      <c r="F40" s="26">
        <v>935.9</v>
      </c>
    </row>
    <row r="41" spans="1:6">
      <c r="A41" s="24" t="s">
        <v>17</v>
      </c>
      <c r="B41" s="25" t="s">
        <v>164</v>
      </c>
      <c r="C41" s="26">
        <v>405.9</v>
      </c>
      <c r="D41" s="26">
        <v>386.2</v>
      </c>
      <c r="E41" s="26">
        <v>428.4</v>
      </c>
      <c r="F41" s="26">
        <v>485.8</v>
      </c>
    </row>
    <row r="42" spans="1:6">
      <c r="A42" s="40" t="s">
        <v>17</v>
      </c>
      <c r="B42" s="25" t="s">
        <v>165</v>
      </c>
      <c r="C42" s="26">
        <v>500</v>
      </c>
      <c r="D42" s="26">
        <v>0</v>
      </c>
      <c r="E42" s="26">
        <v>0</v>
      </c>
      <c r="F42" s="26">
        <v>0</v>
      </c>
    </row>
    <row r="43" spans="1:6">
      <c r="A43" s="24" t="s">
        <v>4</v>
      </c>
      <c r="B43" s="25" t="s">
        <v>166</v>
      </c>
      <c r="C43" s="26">
        <v>12.8</v>
      </c>
      <c r="D43" s="26">
        <v>18.7</v>
      </c>
      <c r="E43" s="26">
        <v>16.100000000000001</v>
      </c>
      <c r="F43" s="26">
        <v>17.5</v>
      </c>
    </row>
    <row r="44" spans="1:6">
      <c r="A44" s="24" t="s">
        <v>18</v>
      </c>
      <c r="B44" s="25" t="s">
        <v>157</v>
      </c>
      <c r="C44" s="26">
        <v>18.399999999999999</v>
      </c>
      <c r="D44" s="26">
        <v>21.2</v>
      </c>
      <c r="E44" s="26">
        <v>17.3</v>
      </c>
      <c r="F44" s="26">
        <v>17.399999999999999</v>
      </c>
    </row>
    <row r="45" spans="1:6">
      <c r="A45" s="24" t="s">
        <v>8</v>
      </c>
      <c r="B45" s="25" t="s">
        <v>158</v>
      </c>
      <c r="C45" s="26">
        <v>0.8</v>
      </c>
      <c r="D45" s="26">
        <v>3.7</v>
      </c>
      <c r="E45" s="26">
        <v>3.7</v>
      </c>
      <c r="F45" s="26">
        <v>3.7</v>
      </c>
    </row>
    <row r="46" spans="1:6">
      <c r="A46" s="24" t="s">
        <v>9</v>
      </c>
      <c r="B46" s="25" t="s">
        <v>159</v>
      </c>
      <c r="C46" s="26">
        <v>474.9</v>
      </c>
      <c r="D46" s="26">
        <v>450.5</v>
      </c>
      <c r="E46" s="26">
        <v>411.1</v>
      </c>
      <c r="F46" s="26">
        <v>440.1</v>
      </c>
    </row>
    <row r="47" spans="1:6" ht="19.2">
      <c r="A47" s="40" t="s">
        <v>11</v>
      </c>
      <c r="B47" s="25" t="s">
        <v>160</v>
      </c>
      <c r="C47" s="26">
        <v>358</v>
      </c>
      <c r="D47" s="26">
        <v>0</v>
      </c>
      <c r="E47" s="26">
        <v>0</v>
      </c>
      <c r="F47" s="26">
        <v>0</v>
      </c>
    </row>
    <row r="48" spans="1:6">
      <c r="A48" s="22"/>
      <c r="B48" s="22" t="s">
        <v>167</v>
      </c>
      <c r="C48" s="27">
        <v>3365.3000000000006</v>
      </c>
      <c r="D48" s="27">
        <f>SUM(D39:D47)</f>
        <v>3346.4999999999991</v>
      </c>
      <c r="E48" s="27">
        <f>SUM(E39:E47)</f>
        <v>3118.2999999999997</v>
      </c>
      <c r="F48" s="27">
        <f>SUM(F39:F47)</f>
        <v>3178.3</v>
      </c>
    </row>
    <row r="49" spans="1:6" ht="19.2">
      <c r="A49" s="41" t="s">
        <v>5</v>
      </c>
      <c r="B49" s="22" t="s">
        <v>168</v>
      </c>
      <c r="C49" s="27">
        <v>0</v>
      </c>
      <c r="D49" s="27">
        <v>205.7</v>
      </c>
      <c r="E49" s="27">
        <v>281.60000000000002</v>
      </c>
      <c r="F49" s="27">
        <v>300.3</v>
      </c>
    </row>
    <row r="50" spans="1:6">
      <c r="A50" s="22"/>
      <c r="B50" s="22" t="s">
        <v>169</v>
      </c>
      <c r="C50" s="27">
        <v>6276.9</v>
      </c>
      <c r="D50" s="27">
        <f>D49+D48+D38</f>
        <v>6337.5999999999985</v>
      </c>
      <c r="E50" s="27">
        <f>E49+E48+E38</f>
        <v>6007.1999999999989</v>
      </c>
      <c r="F50" s="27">
        <f>F49+F48+F38</f>
        <v>6088.1</v>
      </c>
    </row>
    <row r="51" spans="1:6">
      <c r="A51" s="22"/>
      <c r="B51" s="22" t="s">
        <v>170</v>
      </c>
      <c r="C51" s="27">
        <v>769.29999999999927</v>
      </c>
      <c r="D51" s="27">
        <f>D60</f>
        <v>309.79999999999995</v>
      </c>
      <c r="E51" s="27">
        <f>E60</f>
        <v>669.60000000000014</v>
      </c>
      <c r="F51" s="27">
        <f>F60</f>
        <v>654.60000000000014</v>
      </c>
    </row>
    <row r="52" spans="1:6">
      <c r="A52" s="22"/>
      <c r="B52" s="22" t="s">
        <v>171</v>
      </c>
      <c r="C52" s="27"/>
      <c r="D52" s="27"/>
      <c r="E52" s="27"/>
      <c r="F52" s="27"/>
    </row>
    <row r="53" spans="1:6">
      <c r="A53" s="24" t="s">
        <v>19</v>
      </c>
      <c r="B53" s="25" t="s">
        <v>172</v>
      </c>
      <c r="C53" s="26">
        <v>5.5</v>
      </c>
      <c r="D53" s="26">
        <v>5.5</v>
      </c>
      <c r="E53" s="26">
        <v>5.5</v>
      </c>
      <c r="F53" s="26">
        <v>5.5</v>
      </c>
    </row>
    <row r="54" spans="1:6">
      <c r="A54" s="24"/>
      <c r="B54" s="25" t="s">
        <v>173</v>
      </c>
      <c r="C54" s="26">
        <v>490.3</v>
      </c>
      <c r="D54" s="26">
        <v>1148</v>
      </c>
      <c r="E54" s="26">
        <v>1148</v>
      </c>
      <c r="F54" s="26">
        <v>1148</v>
      </c>
    </row>
    <row r="55" spans="1:6">
      <c r="A55" s="24"/>
      <c r="B55" s="25" t="s">
        <v>174</v>
      </c>
      <c r="C55" s="26">
        <v>7.9</v>
      </c>
      <c r="D55" s="26">
        <v>10.1</v>
      </c>
      <c r="E55" s="26">
        <v>22.2</v>
      </c>
      <c r="F55" s="26">
        <v>2.7</v>
      </c>
    </row>
    <row r="56" spans="1:6">
      <c r="A56" s="24"/>
      <c r="B56" s="25" t="s">
        <v>175</v>
      </c>
      <c r="C56" s="26">
        <v>-0.1</v>
      </c>
      <c r="D56" s="26">
        <v>-12.8</v>
      </c>
      <c r="E56" s="26">
        <v>1.4</v>
      </c>
      <c r="F56" s="26">
        <v>1.4</v>
      </c>
    </row>
    <row r="57" spans="1:6">
      <c r="A57" s="24"/>
      <c r="B57" s="25" t="s">
        <v>176</v>
      </c>
      <c r="C57" s="26">
        <v>126.6</v>
      </c>
      <c r="D57" s="26">
        <v>-969.1</v>
      </c>
      <c r="E57" s="26">
        <v>-619</v>
      </c>
      <c r="F57" s="26">
        <v>-610.29999999999995</v>
      </c>
    </row>
    <row r="58" spans="1:6">
      <c r="A58" s="43"/>
      <c r="B58" s="44" t="s">
        <v>177</v>
      </c>
      <c r="C58" s="45">
        <v>630.19999999999993</v>
      </c>
      <c r="D58" s="45">
        <f>SUM(D53:D57)</f>
        <v>181.69999999999993</v>
      </c>
      <c r="E58" s="45">
        <f>SUM(E53:E57)</f>
        <v>558.10000000000014</v>
      </c>
      <c r="F58" s="45">
        <f>SUM(F53:F57)</f>
        <v>547.30000000000018</v>
      </c>
    </row>
    <row r="59" spans="1:6">
      <c r="A59" s="24"/>
      <c r="B59" s="25" t="s">
        <v>118</v>
      </c>
      <c r="C59" s="26">
        <v>139.1</v>
      </c>
      <c r="D59" s="26">
        <v>128.1</v>
      </c>
      <c r="E59" s="26">
        <v>111.5</v>
      </c>
      <c r="F59" s="26">
        <v>107.3</v>
      </c>
    </row>
    <row r="60" spans="1:6">
      <c r="A60" s="22"/>
      <c r="B60" s="22" t="s">
        <v>178</v>
      </c>
      <c r="C60" s="27">
        <v>769.3</v>
      </c>
      <c r="D60" s="27">
        <f>D58+D59</f>
        <v>309.79999999999995</v>
      </c>
      <c r="E60" s="27">
        <f>E58+E59</f>
        <v>669.60000000000014</v>
      </c>
      <c r="F60" s="27">
        <f>F58+F59</f>
        <v>654.60000000000014</v>
      </c>
    </row>
    <row r="61" spans="1:6">
      <c r="A61" s="22"/>
      <c r="B61" s="22" t="s">
        <v>179</v>
      </c>
      <c r="C61" s="27">
        <v>7046.2</v>
      </c>
      <c r="D61" s="27">
        <f>D60+D50</f>
        <v>6647.3999999999987</v>
      </c>
      <c r="E61" s="27">
        <f>E60+E50</f>
        <v>6676.7999999999993</v>
      </c>
      <c r="F61" s="27">
        <f>F60+F50</f>
        <v>6742.7000000000007</v>
      </c>
    </row>
    <row r="63" spans="1:6" s="46" customFormat="1" ht="10.199999999999999">
      <c r="C63" s="47"/>
      <c r="D63" s="47"/>
      <c r="E63" s="47"/>
      <c r="F63" s="47"/>
    </row>
    <row r="64" spans="1:6" s="46" customFormat="1" ht="10.199999999999999">
      <c r="C64" s="47"/>
      <c r="D64" s="47"/>
      <c r="E64" s="47"/>
      <c r="F64" s="47"/>
    </row>
    <row r="65" spans="3:6" s="46" customFormat="1" ht="10.199999999999999">
      <c r="C65" s="47"/>
      <c r="D65" s="47"/>
      <c r="E65" s="47"/>
      <c r="F65" s="47"/>
    </row>
    <row r="66" spans="3:6" s="46" customFormat="1" ht="10.199999999999999">
      <c r="C66" s="47"/>
      <c r="D66" s="47"/>
      <c r="E66" s="47"/>
      <c r="F66" s="47"/>
    </row>
    <row r="67" spans="3:6" s="46" customFormat="1" ht="10.199999999999999">
      <c r="C67" s="47"/>
      <c r="D67" s="47"/>
      <c r="E67" s="47"/>
      <c r="F67" s="47"/>
    </row>
    <row r="68" spans="3:6" s="46" customFormat="1" ht="10.199999999999999">
      <c r="C68" s="47"/>
      <c r="D68" s="47"/>
      <c r="E68" s="47"/>
      <c r="F68" s="47"/>
    </row>
    <row r="69" spans="3:6" s="46" customFormat="1" ht="10.199999999999999">
      <c r="C69" s="47"/>
      <c r="D69" s="47"/>
      <c r="E69" s="47"/>
      <c r="F69" s="47"/>
    </row>
    <row r="70" spans="3:6" s="46" customFormat="1" ht="10.199999999999999">
      <c r="C70" s="47"/>
      <c r="D70" s="47"/>
      <c r="E70" s="47"/>
      <c r="F70" s="47"/>
    </row>
    <row r="71" spans="3:6" s="46" customFormat="1" ht="10.199999999999999">
      <c r="C71" s="47"/>
      <c r="D71" s="47"/>
      <c r="E71" s="47"/>
      <c r="F71" s="47"/>
    </row>
    <row r="72" spans="3:6" s="46" customFormat="1" ht="10.199999999999999">
      <c r="C72" s="47"/>
      <c r="D72" s="47"/>
      <c r="E72" s="47"/>
      <c r="F72" s="47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D48"/>
  <sheetViews>
    <sheetView showGridLines="0" zoomScale="115" zoomScaleNormal="115" workbookViewId="0">
      <selection activeCell="A35" sqref="A35:A46"/>
    </sheetView>
  </sheetViews>
  <sheetFormatPr defaultColWidth="7.69921875" defaultRowHeight="14.4"/>
  <cols>
    <col min="1" max="1" width="31.3984375" style="11" customWidth="1"/>
    <col min="2" max="4" width="13.3984375" style="48" customWidth="1"/>
    <col min="5" max="16384" width="7.69921875" style="11"/>
  </cols>
  <sheetData>
    <row r="1" spans="1:4">
      <c r="B1" s="56"/>
      <c r="C1" s="56"/>
      <c r="D1" s="56"/>
    </row>
    <row r="2" spans="1:4">
      <c r="A2" s="51"/>
      <c r="B2" s="55" t="s">
        <v>78</v>
      </c>
      <c r="C2" s="55" t="s">
        <v>80</v>
      </c>
      <c r="D2" s="55" t="s">
        <v>82</v>
      </c>
    </row>
    <row r="3" spans="1:4">
      <c r="A3" s="53"/>
      <c r="B3" s="134" t="s">
        <v>84</v>
      </c>
      <c r="C3" s="134" t="s">
        <v>85</v>
      </c>
      <c r="D3" s="134" t="s">
        <v>84</v>
      </c>
    </row>
    <row r="4" spans="1:4">
      <c r="A4" s="51" t="s">
        <v>101</v>
      </c>
      <c r="B4" s="50">
        <v>-63.6</v>
      </c>
      <c r="C4" s="50">
        <v>-886.5</v>
      </c>
      <c r="D4" s="50">
        <v>-973.2</v>
      </c>
    </row>
    <row r="5" spans="1:4">
      <c r="A5" s="51" t="s">
        <v>180</v>
      </c>
      <c r="B5" s="50">
        <v>-88.700000000000202</v>
      </c>
      <c r="C5" s="50">
        <v>-609.73815820616949</v>
      </c>
      <c r="D5" s="50">
        <v>-699.1</v>
      </c>
    </row>
    <row r="6" spans="1:4">
      <c r="A6" s="51" t="s">
        <v>181</v>
      </c>
      <c r="B6" s="50">
        <v>25.1000000000002</v>
      </c>
      <c r="C6" s="50">
        <v>-276.8</v>
      </c>
      <c r="D6" s="50">
        <v>-274.10000000000002</v>
      </c>
    </row>
    <row r="7" spans="1:4">
      <c r="A7" s="53" t="s">
        <v>182</v>
      </c>
      <c r="B7" s="52">
        <v>287.8</v>
      </c>
      <c r="C7" s="52">
        <v>342</v>
      </c>
      <c r="D7" s="52">
        <v>367.6</v>
      </c>
    </row>
    <row r="8" spans="1:4" ht="30">
      <c r="A8" s="53" t="s">
        <v>183</v>
      </c>
      <c r="B8" s="52">
        <v>1.9</v>
      </c>
      <c r="C8" s="52">
        <v>271</v>
      </c>
      <c r="D8" s="52">
        <v>270.3</v>
      </c>
    </row>
    <row r="9" spans="1:4">
      <c r="A9" s="53" t="s">
        <v>184</v>
      </c>
      <c r="B9" s="52">
        <v>-20.6</v>
      </c>
      <c r="C9" s="52">
        <v>0.19999999999998899</v>
      </c>
      <c r="D9" s="52">
        <v>2.0999999999999699</v>
      </c>
    </row>
    <row r="10" spans="1:4">
      <c r="A10" s="53" t="s">
        <v>100</v>
      </c>
      <c r="B10" s="52">
        <v>-0.1</v>
      </c>
      <c r="C10" s="52">
        <v>29.2</v>
      </c>
      <c r="D10" s="52">
        <v>29</v>
      </c>
    </row>
    <row r="11" spans="1:4">
      <c r="A11" s="53" t="s">
        <v>185</v>
      </c>
      <c r="B11" s="52">
        <v>45.4</v>
      </c>
      <c r="C11" s="52">
        <v>42.6</v>
      </c>
      <c r="D11" s="52">
        <v>41.7</v>
      </c>
    </row>
    <row r="12" spans="1:4">
      <c r="A12" s="53" t="s">
        <v>186</v>
      </c>
      <c r="B12" s="52">
        <v>-10.199999999999999</v>
      </c>
      <c r="C12" s="52">
        <v>236.9</v>
      </c>
      <c r="D12" s="52">
        <v>85.9</v>
      </c>
    </row>
    <row r="13" spans="1:4">
      <c r="A13" s="53" t="s">
        <v>187</v>
      </c>
      <c r="B13" s="52">
        <v>-69.8</v>
      </c>
      <c r="C13" s="52">
        <v>-7.5</v>
      </c>
      <c r="D13" s="52">
        <v>-10</v>
      </c>
    </row>
    <row r="14" spans="1:4">
      <c r="A14" s="51" t="s">
        <v>188</v>
      </c>
      <c r="B14" s="50">
        <v>170.8</v>
      </c>
      <c r="C14" s="50">
        <f>C4+SUM(C7:C13)</f>
        <v>27.900000000000091</v>
      </c>
      <c r="D14" s="50">
        <f>D4+SUM(D7:D13)</f>
        <v>-186.59999999999991</v>
      </c>
    </row>
    <row r="15" spans="1:4">
      <c r="A15" s="51" t="s">
        <v>189</v>
      </c>
      <c r="B15" s="50"/>
      <c r="C15" s="50"/>
      <c r="D15" s="50"/>
    </row>
    <row r="16" spans="1:4">
      <c r="A16" s="53" t="s">
        <v>190</v>
      </c>
      <c r="B16" s="52">
        <v>-264.3</v>
      </c>
      <c r="C16" s="52">
        <v>-115.2</v>
      </c>
      <c r="D16" s="52">
        <v>-210.7</v>
      </c>
    </row>
    <row r="17" spans="1:4" ht="20.399999999999999">
      <c r="A17" s="53" t="s">
        <v>191</v>
      </c>
      <c r="B17" s="52">
        <v>-51.5</v>
      </c>
      <c r="C17" s="52">
        <v>74.7</v>
      </c>
      <c r="D17" s="52">
        <v>102.4</v>
      </c>
    </row>
    <row r="18" spans="1:4">
      <c r="A18" s="53" t="s">
        <v>192</v>
      </c>
      <c r="B18" s="52">
        <v>88.7</v>
      </c>
      <c r="C18" s="52">
        <v>68.599999999999994</v>
      </c>
      <c r="D18" s="52">
        <v>-33.9</v>
      </c>
    </row>
    <row r="19" spans="1:4">
      <c r="A19" s="51" t="s">
        <v>193</v>
      </c>
      <c r="B19" s="50">
        <v>-56.300000000000097</v>
      </c>
      <c r="C19" s="50">
        <f>SUM(C14:C18)</f>
        <v>56.000000000000085</v>
      </c>
      <c r="D19" s="50">
        <f>SUM(D14:D18)</f>
        <v>-328.79999999999984</v>
      </c>
    </row>
    <row r="20" spans="1:4">
      <c r="A20" s="53" t="s">
        <v>194</v>
      </c>
      <c r="B20" s="52">
        <v>1</v>
      </c>
      <c r="C20" s="52">
        <v>2.4</v>
      </c>
      <c r="D20" s="52">
        <v>0.5</v>
      </c>
    </row>
    <row r="21" spans="1:4" ht="20.399999999999999">
      <c r="A21" s="53" t="s">
        <v>195</v>
      </c>
      <c r="B21" s="52">
        <v>10.4</v>
      </c>
      <c r="C21" s="52">
        <v>0</v>
      </c>
      <c r="D21" s="52">
        <v>0</v>
      </c>
    </row>
    <row r="22" spans="1:4" hidden="1">
      <c r="A22" s="53" t="s">
        <v>22</v>
      </c>
      <c r="B22" s="52">
        <v>0</v>
      </c>
      <c r="C22" s="52"/>
      <c r="D22" s="52"/>
    </row>
    <row r="23" spans="1:4" hidden="1">
      <c r="A23" s="53" t="s">
        <v>23</v>
      </c>
      <c r="B23" s="52">
        <v>0</v>
      </c>
      <c r="C23" s="52"/>
      <c r="D23" s="52"/>
    </row>
    <row r="24" spans="1:4" ht="20.399999999999999">
      <c r="A24" s="53" t="s">
        <v>196</v>
      </c>
      <c r="B24" s="52">
        <v>-129.30000000000001</v>
      </c>
      <c r="C24" s="52">
        <v>-157</v>
      </c>
      <c r="D24" s="52">
        <v>-32.4</v>
      </c>
    </row>
    <row r="25" spans="1:4" hidden="1">
      <c r="A25" s="53" t="s">
        <v>24</v>
      </c>
      <c r="B25" s="52">
        <v>0</v>
      </c>
      <c r="C25" s="52">
        <v>0</v>
      </c>
      <c r="D25" s="52">
        <v>0</v>
      </c>
    </row>
    <row r="26" spans="1:4" ht="18" customHeight="1">
      <c r="A26" s="54" t="s">
        <v>197</v>
      </c>
      <c r="B26" s="52">
        <v>51.5</v>
      </c>
      <c r="C26" s="52">
        <v>0</v>
      </c>
      <c r="D26" s="52">
        <v>0</v>
      </c>
    </row>
    <row r="27" spans="1:4">
      <c r="A27" s="53" t="s">
        <v>198</v>
      </c>
      <c r="B27" s="52">
        <v>0</v>
      </c>
      <c r="C27" s="52">
        <v>0</v>
      </c>
      <c r="D27" s="52">
        <v>-7</v>
      </c>
    </row>
    <row r="28" spans="1:4">
      <c r="A28" s="53" t="s">
        <v>199</v>
      </c>
      <c r="B28" s="52">
        <v>0</v>
      </c>
      <c r="C28" s="52">
        <v>-34.799999999999997</v>
      </c>
      <c r="D28" s="52">
        <v>-31.6</v>
      </c>
    </row>
    <row r="29" spans="1:4" ht="26.25" hidden="1" customHeight="1">
      <c r="A29" s="53" t="s">
        <v>25</v>
      </c>
      <c r="B29" s="52"/>
      <c r="C29" s="52"/>
      <c r="D29" s="52"/>
    </row>
    <row r="30" spans="1:4">
      <c r="A30" s="51" t="s">
        <v>200</v>
      </c>
      <c r="B30" s="50">
        <v>-66.400000000000006</v>
      </c>
      <c r="C30" s="50">
        <f>SUM(C20:C29)</f>
        <v>-189.39999999999998</v>
      </c>
      <c r="D30" s="50">
        <f>SUM(D20:D29)</f>
        <v>-70.5</v>
      </c>
    </row>
    <row r="31" spans="1:4">
      <c r="A31" s="53" t="s">
        <v>201</v>
      </c>
      <c r="B31" s="52">
        <v>919.8</v>
      </c>
      <c r="C31" s="52">
        <v>2.1</v>
      </c>
      <c r="D31" s="52">
        <v>84.9</v>
      </c>
    </row>
    <row r="32" spans="1:4" ht="20.399999999999999">
      <c r="A32" s="53" t="s">
        <v>202</v>
      </c>
      <c r="B32" s="52">
        <v>-10.199999999999999</v>
      </c>
      <c r="C32" s="52">
        <v>0</v>
      </c>
      <c r="D32" s="52">
        <v>0</v>
      </c>
    </row>
    <row r="33" spans="1:4">
      <c r="A33" s="53" t="s">
        <v>203</v>
      </c>
      <c r="B33" s="52">
        <v>-878.9</v>
      </c>
      <c r="C33" s="52">
        <v>-50.1</v>
      </c>
      <c r="D33" s="52">
        <v>0</v>
      </c>
    </row>
    <row r="34" spans="1:4" hidden="1">
      <c r="A34" s="53" t="s">
        <v>26</v>
      </c>
      <c r="B34" s="52">
        <v>0</v>
      </c>
      <c r="C34" s="52"/>
      <c r="D34" s="52"/>
    </row>
    <row r="35" spans="1:4">
      <c r="A35" s="53" t="s">
        <v>204</v>
      </c>
      <c r="B35" s="52">
        <v>-172.7</v>
      </c>
      <c r="C35" s="52">
        <v>-187.1</v>
      </c>
      <c r="D35" s="52">
        <v>-198.4</v>
      </c>
    </row>
    <row r="36" spans="1:4">
      <c r="A36" s="53" t="s">
        <v>205</v>
      </c>
      <c r="B36" s="52">
        <v>-41.8</v>
      </c>
      <c r="C36" s="52">
        <v>-38.299999999999997</v>
      </c>
      <c r="D36" s="52">
        <v>-29.2</v>
      </c>
    </row>
    <row r="37" spans="1:4">
      <c r="A37" s="53" t="s">
        <v>206</v>
      </c>
      <c r="B37" s="52">
        <v>0</v>
      </c>
      <c r="C37" s="52">
        <v>506.9</v>
      </c>
      <c r="D37" s="52">
        <v>506.9</v>
      </c>
    </row>
    <row r="38" spans="1:4">
      <c r="A38" s="53" t="s">
        <v>207</v>
      </c>
      <c r="B38" s="52">
        <v>-360</v>
      </c>
      <c r="C38" s="52">
        <v>0</v>
      </c>
      <c r="D38" s="52">
        <v>0</v>
      </c>
    </row>
    <row r="39" spans="1:4" ht="28.8">
      <c r="A39" s="54" t="s">
        <v>208</v>
      </c>
      <c r="B39" s="52">
        <v>1000</v>
      </c>
      <c r="C39" s="52">
        <v>0</v>
      </c>
      <c r="D39" s="52">
        <v>0</v>
      </c>
    </row>
    <row r="40" spans="1:4">
      <c r="A40" s="53" t="s">
        <v>209</v>
      </c>
      <c r="B40" s="52">
        <v>0</v>
      </c>
      <c r="C40" s="52">
        <v>-2.7</v>
      </c>
      <c r="D40" s="52">
        <v>-2.6</v>
      </c>
    </row>
    <row r="41" spans="1:4">
      <c r="A41" s="51" t="s">
        <v>210</v>
      </c>
      <c r="B41" s="50">
        <v>456.2</v>
      </c>
      <c r="C41" s="50">
        <f>SUM(C31:C40)</f>
        <v>230.8</v>
      </c>
      <c r="D41" s="50">
        <f>SUM(D31:D40)</f>
        <v>361.59999999999997</v>
      </c>
    </row>
    <row r="42" spans="1:4">
      <c r="A42" s="51" t="s">
        <v>211</v>
      </c>
      <c r="B42" s="50">
        <v>333.5</v>
      </c>
      <c r="C42" s="50">
        <f>C41+C30+C19</f>
        <v>97.400000000000119</v>
      </c>
      <c r="D42" s="50">
        <f>D41+D30+D19</f>
        <v>-37.699999999999875</v>
      </c>
    </row>
    <row r="43" spans="1:4">
      <c r="A43" s="53" t="s">
        <v>212</v>
      </c>
      <c r="B43" s="52">
        <v>333.5</v>
      </c>
      <c r="C43" s="52">
        <v>98</v>
      </c>
      <c r="D43" s="52">
        <v>-37</v>
      </c>
    </row>
    <row r="44" spans="1:4" ht="20.399999999999999">
      <c r="A44" s="53" t="s">
        <v>213</v>
      </c>
      <c r="B44" s="52">
        <v>0</v>
      </c>
      <c r="C44" s="52">
        <v>0.6</v>
      </c>
      <c r="D44" s="52">
        <v>0.7</v>
      </c>
    </row>
    <row r="45" spans="1:4">
      <c r="A45" s="51" t="s">
        <v>214</v>
      </c>
      <c r="B45" s="50">
        <v>458.7</v>
      </c>
      <c r="C45" s="50">
        <v>292.3</v>
      </c>
      <c r="D45" s="50">
        <v>542.6</v>
      </c>
    </row>
    <row r="46" spans="1:4">
      <c r="A46" s="51" t="s">
        <v>215</v>
      </c>
      <c r="B46" s="50">
        <v>792.2</v>
      </c>
      <c r="C46" s="50">
        <f>C45+C42</f>
        <v>389.70000000000016</v>
      </c>
      <c r="D46" s="50">
        <f>D45+D42</f>
        <v>504.90000000000015</v>
      </c>
    </row>
    <row r="48" spans="1:4">
      <c r="B48" s="49"/>
      <c r="C48" s="49"/>
      <c r="D48" s="49"/>
    </row>
  </sheetData>
  <pageMargins left="0.7" right="0.7" top="0.75" bottom="0.75" header="0.3" footer="0.3"/>
  <pageSetup orientation="portrait" r:id="rId1"/>
  <customProperties>
    <customPr name="_pios_id" r:id="rId2"/>
    <customPr name="CofWorksheetType" r:id="rId3"/>
    <customPr name="EpmWorksheetKeyString_GUID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81"/>
  <sheetViews>
    <sheetView showGridLines="0" topLeftCell="A40" zoomScale="102" zoomScaleNormal="102" workbookViewId="0">
      <selection activeCell="A76" sqref="A76:A78"/>
    </sheetView>
  </sheetViews>
  <sheetFormatPr defaultColWidth="7.69921875" defaultRowHeight="14.4"/>
  <cols>
    <col min="1" max="1" width="21.69921875" style="58" customWidth="1"/>
    <col min="2" max="3" width="6.69921875" style="57" customWidth="1"/>
    <col min="4" max="4" width="8.5" style="57" customWidth="1"/>
    <col min="5" max="5" width="14.19921875" style="57" customWidth="1"/>
    <col min="6" max="6" width="11" style="57" customWidth="1"/>
    <col min="7" max="7" width="10.19921875" style="57" customWidth="1"/>
    <col min="8" max="8" width="7.59765625" style="57" customWidth="1"/>
    <col min="9" max="53" width="12" style="57" customWidth="1"/>
    <col min="54" max="54" width="7.69921875" style="57" customWidth="1"/>
    <col min="55" max="16384" width="7.69921875" style="57"/>
  </cols>
  <sheetData>
    <row r="1" spans="1:8">
      <c r="B1" s="59"/>
      <c r="C1" s="59"/>
      <c r="D1" s="59"/>
      <c r="E1" s="59"/>
      <c r="F1" s="59"/>
      <c r="G1" s="59"/>
      <c r="H1" s="59"/>
    </row>
    <row r="2" spans="1:8" ht="23.4">
      <c r="A2" s="60" t="s">
        <v>84</v>
      </c>
      <c r="B2" s="60" t="s">
        <v>216</v>
      </c>
      <c r="C2" s="60" t="s">
        <v>217</v>
      </c>
      <c r="D2" s="60" t="s">
        <v>218</v>
      </c>
      <c r="E2" s="60" t="s">
        <v>219</v>
      </c>
      <c r="F2" s="60" t="s">
        <v>220</v>
      </c>
      <c r="G2" s="60" t="s">
        <v>221</v>
      </c>
      <c r="H2" s="60" t="s">
        <v>178</v>
      </c>
    </row>
    <row r="3" spans="1:8">
      <c r="A3" s="61"/>
      <c r="B3" s="135" t="s">
        <v>222</v>
      </c>
      <c r="C3" s="135"/>
      <c r="D3" s="135"/>
      <c r="E3" s="135"/>
      <c r="F3" s="135"/>
      <c r="G3" s="62"/>
      <c r="H3" s="62"/>
    </row>
    <row r="4" spans="1:8">
      <c r="A4" s="64" t="s">
        <v>223</v>
      </c>
      <c r="B4" s="65">
        <v>5.5</v>
      </c>
      <c r="C4" s="65">
        <v>1148</v>
      </c>
      <c r="D4" s="65">
        <v>-969.10000000000014</v>
      </c>
      <c r="E4" s="65">
        <v>10.1</v>
      </c>
      <c r="F4" s="65">
        <v>-12.799999999999999</v>
      </c>
      <c r="G4" s="65">
        <v>128.1</v>
      </c>
      <c r="H4" s="65">
        <v>309.79999999999984</v>
      </c>
    </row>
    <row r="5" spans="1:8">
      <c r="A5" s="54" t="s">
        <v>224</v>
      </c>
      <c r="B5" s="66">
        <v>0</v>
      </c>
      <c r="C5" s="66">
        <v>0</v>
      </c>
      <c r="D5" s="66">
        <v>-64.799999999999983</v>
      </c>
      <c r="E5" s="66">
        <v>0</v>
      </c>
      <c r="F5" s="66">
        <v>0</v>
      </c>
      <c r="G5" s="66">
        <v>0</v>
      </c>
      <c r="H5" s="66">
        <v>-64.799999999999983</v>
      </c>
    </row>
    <row r="6" spans="1:8" ht="19.2">
      <c r="A6" s="54" t="s">
        <v>225</v>
      </c>
      <c r="B6" s="66">
        <v>0</v>
      </c>
      <c r="C6" s="66">
        <v>0</v>
      </c>
      <c r="D6" s="66">
        <v>-21.9</v>
      </c>
      <c r="E6" s="66">
        <v>0</v>
      </c>
      <c r="F6" s="66">
        <v>0</v>
      </c>
      <c r="G6" s="66">
        <v>21.9</v>
      </c>
      <c r="H6" s="66">
        <v>0</v>
      </c>
    </row>
    <row r="7" spans="1:8">
      <c r="A7" s="54" t="s">
        <v>226</v>
      </c>
      <c r="B7" s="66">
        <v>0</v>
      </c>
      <c r="C7" s="66">
        <v>0</v>
      </c>
      <c r="D7" s="66">
        <v>0</v>
      </c>
      <c r="E7" s="66">
        <v>-0.3</v>
      </c>
      <c r="F7" s="66">
        <v>0</v>
      </c>
      <c r="G7" s="66">
        <v>-0.7</v>
      </c>
      <c r="H7" s="66">
        <v>-1</v>
      </c>
    </row>
    <row r="8" spans="1:8" ht="38.4">
      <c r="A8" s="54" t="s">
        <v>112</v>
      </c>
      <c r="B8" s="66">
        <v>0</v>
      </c>
      <c r="C8" s="66">
        <v>0</v>
      </c>
      <c r="D8" s="66">
        <v>0</v>
      </c>
      <c r="E8" s="66">
        <v>-1.9</v>
      </c>
      <c r="F8" s="66">
        <v>0</v>
      </c>
      <c r="G8" s="66">
        <v>0</v>
      </c>
      <c r="H8" s="66">
        <v>-1.9</v>
      </c>
    </row>
    <row r="9" spans="1:8">
      <c r="A9" s="64" t="s">
        <v>227</v>
      </c>
      <c r="B9" s="65">
        <f>SUM(B5:B8)</f>
        <v>0</v>
      </c>
      <c r="C9" s="65">
        <f t="shared" ref="C9:H9" si="0">SUM(C5:C8)</f>
        <v>0</v>
      </c>
      <c r="D9" s="65">
        <f t="shared" si="0"/>
        <v>-86.699999999999989</v>
      </c>
      <c r="E9" s="65">
        <f t="shared" si="0"/>
        <v>-2.1999999999999997</v>
      </c>
      <c r="F9" s="65">
        <f t="shared" si="0"/>
        <v>0</v>
      </c>
      <c r="G9" s="65">
        <f t="shared" si="0"/>
        <v>21.2</v>
      </c>
      <c r="H9" s="65">
        <f t="shared" si="0"/>
        <v>-67.699999999999989</v>
      </c>
    </row>
    <row r="10" spans="1:8">
      <c r="A10" s="54" t="s">
        <v>228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-10.199999999999999</v>
      </c>
      <c r="H10" s="66">
        <v>-10.199999999999999</v>
      </c>
    </row>
    <row r="11" spans="1:8">
      <c r="A11" s="54" t="s">
        <v>229</v>
      </c>
      <c r="B11" s="66">
        <v>0</v>
      </c>
      <c r="C11" s="66">
        <v>-657.7</v>
      </c>
      <c r="D11" s="66">
        <v>657.7</v>
      </c>
      <c r="E11" s="66">
        <v>0</v>
      </c>
      <c r="F11" s="66">
        <v>0</v>
      </c>
      <c r="G11" s="66">
        <v>0</v>
      </c>
      <c r="H11" s="66">
        <v>0</v>
      </c>
    </row>
    <row r="12" spans="1:8" s="67" customFormat="1" ht="38.4">
      <c r="A12" s="54" t="s">
        <v>230</v>
      </c>
      <c r="B12" s="66">
        <v>0</v>
      </c>
      <c r="C12" s="66">
        <v>0</v>
      </c>
      <c r="D12" s="66">
        <v>-12.7</v>
      </c>
      <c r="E12" s="66">
        <v>0</v>
      </c>
      <c r="F12" s="66">
        <v>12.7</v>
      </c>
      <c r="G12" s="66">
        <v>0</v>
      </c>
      <c r="H12" s="66">
        <v>0</v>
      </c>
    </row>
    <row r="13" spans="1:8" ht="38.4">
      <c r="A13" s="54" t="s">
        <v>231</v>
      </c>
      <c r="B13" s="66">
        <v>0</v>
      </c>
      <c r="C13" s="66">
        <v>0</v>
      </c>
      <c r="D13" s="66">
        <v>749</v>
      </c>
      <c r="E13" s="66">
        <v>0</v>
      </c>
      <c r="F13" s="66">
        <v>0</v>
      </c>
      <c r="G13" s="66">
        <v>0</v>
      </c>
      <c r="H13" s="66">
        <v>749</v>
      </c>
    </row>
    <row r="14" spans="1:8" ht="38.4">
      <c r="A14" s="54" t="s">
        <v>232</v>
      </c>
      <c r="B14" s="66">
        <v>0</v>
      </c>
      <c r="C14" s="66">
        <v>0</v>
      </c>
      <c r="D14" s="66">
        <v>-711.6</v>
      </c>
      <c r="E14" s="66">
        <v>0</v>
      </c>
      <c r="F14" s="66">
        <v>0</v>
      </c>
      <c r="G14" s="66">
        <v>0</v>
      </c>
      <c r="H14" s="66">
        <v>-711.6</v>
      </c>
    </row>
    <row r="15" spans="1:8" ht="38.4" hidden="1">
      <c r="A15" s="54" t="s">
        <v>61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</row>
    <row r="16" spans="1:8" ht="19.2">
      <c r="A16" s="54" t="s">
        <v>233</v>
      </c>
      <c r="B16" s="66">
        <v>0</v>
      </c>
      <c r="C16" s="66">
        <v>0</v>
      </c>
      <c r="D16" s="66">
        <v>500</v>
      </c>
      <c r="E16" s="66">
        <v>0</v>
      </c>
      <c r="F16" s="66">
        <v>0</v>
      </c>
      <c r="G16" s="66">
        <v>0</v>
      </c>
      <c r="H16" s="66">
        <v>500</v>
      </c>
    </row>
    <row r="17" spans="1:12">
      <c r="A17" s="68" t="s">
        <v>234</v>
      </c>
      <c r="B17" s="69">
        <f>SUM(B10:B16)</f>
        <v>0</v>
      </c>
      <c r="C17" s="69">
        <f t="shared" ref="C17:H17" si="1">SUM(C10:C16)</f>
        <v>-657.7</v>
      </c>
      <c r="D17" s="69">
        <f t="shared" si="1"/>
        <v>1182.4000000000001</v>
      </c>
      <c r="E17" s="69">
        <f t="shared" si="1"/>
        <v>0</v>
      </c>
      <c r="F17" s="69">
        <f t="shared" si="1"/>
        <v>12.7</v>
      </c>
      <c r="G17" s="69">
        <f t="shared" si="1"/>
        <v>-10.199999999999999</v>
      </c>
      <c r="H17" s="69">
        <f t="shared" si="1"/>
        <v>527.19999999999993</v>
      </c>
    </row>
    <row r="18" spans="1:12">
      <c r="A18" s="64" t="s">
        <v>235</v>
      </c>
      <c r="B18" s="65">
        <f t="shared" ref="B18:H18" si="2">B17+B9+B4</f>
        <v>5.5</v>
      </c>
      <c r="C18" s="65">
        <f t="shared" si="2"/>
        <v>490.29999999999995</v>
      </c>
      <c r="D18" s="65">
        <f t="shared" si="2"/>
        <v>126.59999999999991</v>
      </c>
      <c r="E18" s="65">
        <f t="shared" si="2"/>
        <v>7.9</v>
      </c>
      <c r="F18" s="65">
        <f t="shared" si="2"/>
        <v>-9.9999999999999645E-2</v>
      </c>
      <c r="G18" s="65">
        <f t="shared" si="2"/>
        <v>139.1</v>
      </c>
      <c r="H18" s="65">
        <f t="shared" si="2"/>
        <v>769.29999999999973</v>
      </c>
    </row>
    <row r="19" spans="1:12">
      <c r="A19" s="70"/>
      <c r="B19" s="63"/>
      <c r="C19" s="63"/>
      <c r="D19" s="63"/>
      <c r="E19" s="63"/>
      <c r="F19" s="63"/>
      <c r="G19" s="63"/>
      <c r="H19" s="63"/>
    </row>
    <row r="20" spans="1:12">
      <c r="A20" s="70"/>
      <c r="B20" s="63"/>
      <c r="C20" s="63"/>
      <c r="D20" s="63"/>
      <c r="E20" s="63"/>
      <c r="F20" s="63"/>
      <c r="G20" s="63"/>
      <c r="H20" s="63"/>
    </row>
    <row r="21" spans="1:12">
      <c r="A21" s="70"/>
      <c r="B21" s="63"/>
      <c r="C21" s="63"/>
      <c r="D21" s="63"/>
      <c r="E21" s="63"/>
      <c r="F21" s="63"/>
      <c r="G21" s="63"/>
      <c r="H21" s="63"/>
    </row>
    <row r="22" spans="1:12">
      <c r="A22" s="70"/>
      <c r="B22" s="63"/>
      <c r="C22" s="63"/>
      <c r="D22" s="63"/>
      <c r="E22" s="63"/>
      <c r="F22" s="63"/>
      <c r="G22" s="63"/>
      <c r="H22" s="63"/>
    </row>
    <row r="23" spans="1:12">
      <c r="A23" s="70"/>
      <c r="B23" s="63"/>
      <c r="C23" s="63"/>
      <c r="D23" s="63"/>
      <c r="E23" s="63"/>
      <c r="F23" s="63"/>
      <c r="G23" s="63"/>
      <c r="H23" s="63"/>
    </row>
    <row r="24" spans="1:12">
      <c r="A24" s="70"/>
      <c r="B24" s="71"/>
      <c r="C24" s="71"/>
      <c r="D24" s="71"/>
      <c r="E24" s="71"/>
      <c r="F24" s="71"/>
      <c r="G24" s="71"/>
      <c r="H24" s="63"/>
    </row>
    <row r="25" spans="1:12" ht="37.950000000000003" customHeight="1">
      <c r="A25" s="60" t="s">
        <v>130</v>
      </c>
      <c r="B25" s="60" t="s">
        <v>216</v>
      </c>
      <c r="C25" s="60" t="s">
        <v>217</v>
      </c>
      <c r="D25" s="60" t="s">
        <v>218</v>
      </c>
      <c r="E25" s="60" t="s">
        <v>219</v>
      </c>
      <c r="F25" s="60" t="s">
        <v>220</v>
      </c>
      <c r="G25" s="60" t="s">
        <v>221</v>
      </c>
      <c r="H25" s="60" t="s">
        <v>178</v>
      </c>
    </row>
    <row r="26" spans="1:12">
      <c r="A26" s="61"/>
      <c r="B26" s="135" t="s">
        <v>222</v>
      </c>
      <c r="C26" s="135"/>
      <c r="D26" s="135"/>
      <c r="E26" s="135"/>
      <c r="F26" s="135"/>
      <c r="G26" s="62"/>
      <c r="H26" s="62"/>
    </row>
    <row r="27" spans="1:12">
      <c r="A27" s="64" t="s">
        <v>236</v>
      </c>
      <c r="B27" s="65">
        <v>4.0999999999999996</v>
      </c>
      <c r="C27" s="65">
        <v>645.1</v>
      </c>
      <c r="D27" s="65">
        <v>312.8</v>
      </c>
      <c r="E27" s="65">
        <v>0.2</v>
      </c>
      <c r="F27" s="65">
        <v>1.4</v>
      </c>
      <c r="G27" s="65">
        <v>126</v>
      </c>
      <c r="H27" s="65">
        <v>1089.5999999999999</v>
      </c>
    </row>
    <row r="28" spans="1:12">
      <c r="A28" s="54" t="s">
        <v>237</v>
      </c>
      <c r="B28" s="66">
        <v>0</v>
      </c>
      <c r="C28" s="66">
        <v>0</v>
      </c>
      <c r="D28" s="66">
        <v>-1280.3</v>
      </c>
      <c r="E28" s="66">
        <v>0</v>
      </c>
      <c r="F28" s="66">
        <v>0</v>
      </c>
      <c r="G28" s="66">
        <v>0</v>
      </c>
      <c r="H28" s="66">
        <v>-1280.3</v>
      </c>
    </row>
    <row r="29" spans="1:12" ht="19.2">
      <c r="A29" s="54" t="s">
        <v>238</v>
      </c>
      <c r="B29" s="66">
        <v>0</v>
      </c>
      <c r="C29" s="66">
        <v>0</v>
      </c>
      <c r="D29" s="66">
        <v>0.6</v>
      </c>
      <c r="E29" s="66">
        <v>0</v>
      </c>
      <c r="F29" s="66">
        <v>0</v>
      </c>
      <c r="G29" s="66">
        <v>-0.6</v>
      </c>
      <c r="H29" s="66">
        <v>0</v>
      </c>
    </row>
    <row r="30" spans="1:12" ht="19.2">
      <c r="A30" s="54" t="s">
        <v>175</v>
      </c>
      <c r="B30" s="66">
        <v>0</v>
      </c>
      <c r="C30" s="66">
        <v>0</v>
      </c>
      <c r="D30" s="66">
        <v>0</v>
      </c>
      <c r="E30" s="66">
        <v>0</v>
      </c>
      <c r="F30" s="66">
        <v>-14.2</v>
      </c>
      <c r="G30" s="66">
        <v>0</v>
      </c>
      <c r="H30" s="66">
        <v>-14.2</v>
      </c>
    </row>
    <row r="31" spans="1:12">
      <c r="A31" s="54" t="s">
        <v>226</v>
      </c>
      <c r="B31" s="66">
        <v>0</v>
      </c>
      <c r="C31" s="66">
        <v>0</v>
      </c>
      <c r="D31" s="66">
        <v>0</v>
      </c>
      <c r="E31" s="66">
        <v>9.9</v>
      </c>
      <c r="F31" s="66">
        <v>0</v>
      </c>
      <c r="G31" s="66">
        <v>0.5</v>
      </c>
      <c r="H31" s="66">
        <v>10.4</v>
      </c>
      <c r="I31" s="72"/>
      <c r="J31" s="72"/>
      <c r="K31" s="72"/>
      <c r="L31" s="72"/>
    </row>
    <row r="32" spans="1:12">
      <c r="A32" s="96" t="s">
        <v>227</v>
      </c>
      <c r="B32" s="73">
        <f>SUM(B28:B31)</f>
        <v>0</v>
      </c>
      <c r="C32" s="73">
        <f t="shared" ref="C32:H32" si="3">SUM(C28:C31)</f>
        <v>0</v>
      </c>
      <c r="D32" s="73">
        <f t="shared" si="3"/>
        <v>-1279.7</v>
      </c>
      <c r="E32" s="73">
        <f t="shared" si="3"/>
        <v>9.9</v>
      </c>
      <c r="F32" s="73">
        <f t="shared" si="3"/>
        <v>-14.2</v>
      </c>
      <c r="G32" s="73">
        <f t="shared" si="3"/>
        <v>-9.9999999999999978E-2</v>
      </c>
      <c r="H32" s="73">
        <f t="shared" si="3"/>
        <v>-1284.0999999999999</v>
      </c>
    </row>
    <row r="33" spans="1:8">
      <c r="A33" s="54" t="s">
        <v>239</v>
      </c>
      <c r="B33" s="66">
        <v>1.4</v>
      </c>
      <c r="C33" s="66">
        <v>502.9</v>
      </c>
      <c r="D33" s="66">
        <v>0</v>
      </c>
      <c r="E33" s="66">
        <v>0</v>
      </c>
      <c r="F33" s="66">
        <v>0</v>
      </c>
      <c r="G33" s="66">
        <v>0</v>
      </c>
      <c r="H33" s="66">
        <v>504.3</v>
      </c>
    </row>
    <row r="34" spans="1:8">
      <c r="A34" s="54" t="s">
        <v>240</v>
      </c>
      <c r="B34" s="66">
        <v>0</v>
      </c>
      <c r="C34" s="66">
        <v>0</v>
      </c>
      <c r="D34" s="66">
        <v>-2.2000000000000002</v>
      </c>
      <c r="E34" s="66">
        <v>0</v>
      </c>
      <c r="F34" s="66">
        <v>0</v>
      </c>
      <c r="G34" s="66">
        <v>2.2000000000000002</v>
      </c>
      <c r="H34" s="66">
        <v>0</v>
      </c>
    </row>
    <row r="35" spans="1:8">
      <c r="A35" s="68" t="s">
        <v>234</v>
      </c>
      <c r="B35" s="69">
        <f>B34+B33</f>
        <v>1.4</v>
      </c>
      <c r="C35" s="69">
        <f t="shared" ref="C35:H35" si="4">C34+C33</f>
        <v>502.9</v>
      </c>
      <c r="D35" s="69">
        <f t="shared" si="4"/>
        <v>-2.2000000000000002</v>
      </c>
      <c r="E35" s="69">
        <f t="shared" si="4"/>
        <v>0</v>
      </c>
      <c r="F35" s="69">
        <f t="shared" si="4"/>
        <v>0</v>
      </c>
      <c r="G35" s="69">
        <f t="shared" si="4"/>
        <v>2.2000000000000002</v>
      </c>
      <c r="H35" s="69">
        <f t="shared" si="4"/>
        <v>504.3</v>
      </c>
    </row>
    <row r="36" spans="1:8">
      <c r="A36" s="64" t="s">
        <v>241</v>
      </c>
      <c r="B36" s="65">
        <f>B35+B32+B27</f>
        <v>5.5</v>
      </c>
      <c r="C36" s="65">
        <f t="shared" ref="C36:H36" si="5">C35+C32+C27</f>
        <v>1148</v>
      </c>
      <c r="D36" s="65">
        <f t="shared" si="5"/>
        <v>-969.10000000000014</v>
      </c>
      <c r="E36" s="65">
        <f t="shared" si="5"/>
        <v>10.1</v>
      </c>
      <c r="F36" s="65">
        <f t="shared" si="5"/>
        <v>-12.799999999999999</v>
      </c>
      <c r="G36" s="65">
        <f t="shared" si="5"/>
        <v>128.1</v>
      </c>
      <c r="H36" s="65">
        <f t="shared" si="5"/>
        <v>309.79999999999995</v>
      </c>
    </row>
    <row r="37" spans="1:8">
      <c r="A37" s="74"/>
      <c r="B37" s="75"/>
      <c r="C37" s="75"/>
      <c r="D37" s="75"/>
      <c r="E37" s="75"/>
      <c r="F37" s="75"/>
      <c r="G37" s="75"/>
      <c r="H37" s="75"/>
    </row>
    <row r="38" spans="1:8">
      <c r="A38" s="74"/>
      <c r="B38" s="76"/>
      <c r="C38" s="76"/>
      <c r="D38" s="76"/>
      <c r="E38" s="76"/>
      <c r="F38" s="76"/>
      <c r="G38" s="76"/>
      <c r="H38" s="76"/>
    </row>
    <row r="39" spans="1:8">
      <c r="A39" s="74"/>
      <c r="B39" s="75"/>
      <c r="C39" s="75"/>
      <c r="D39" s="75"/>
      <c r="E39" s="75"/>
      <c r="F39" s="75"/>
      <c r="G39" s="75"/>
      <c r="H39" s="75"/>
    </row>
    <row r="40" spans="1:8" ht="23.4">
      <c r="A40" s="60" t="s">
        <v>85</v>
      </c>
      <c r="B40" s="60" t="s">
        <v>216</v>
      </c>
      <c r="C40" s="60" t="s">
        <v>217</v>
      </c>
      <c r="D40" s="60" t="s">
        <v>218</v>
      </c>
      <c r="E40" s="60" t="s">
        <v>219</v>
      </c>
      <c r="F40" s="60" t="s">
        <v>220</v>
      </c>
      <c r="G40" s="60" t="s">
        <v>221</v>
      </c>
      <c r="H40" s="60" t="s">
        <v>178</v>
      </c>
    </row>
    <row r="41" spans="1:8" ht="14.4" customHeight="1">
      <c r="A41" s="61"/>
      <c r="B41" s="135" t="s">
        <v>222</v>
      </c>
      <c r="C41" s="135"/>
      <c r="D41" s="135"/>
      <c r="E41" s="135"/>
      <c r="F41" s="135"/>
      <c r="G41" s="62"/>
      <c r="H41" s="62"/>
    </row>
    <row r="42" spans="1:8">
      <c r="A42" s="64" t="s">
        <v>242</v>
      </c>
      <c r="B42" s="65">
        <v>4.0999999999999996</v>
      </c>
      <c r="C42" s="65">
        <v>645.1</v>
      </c>
      <c r="D42" s="65">
        <v>249.9</v>
      </c>
      <c r="E42" s="65">
        <v>-2.1</v>
      </c>
      <c r="F42" s="65">
        <v>1.4</v>
      </c>
      <c r="G42" s="65">
        <v>98.2</v>
      </c>
      <c r="H42" s="65">
        <v>996.6</v>
      </c>
    </row>
    <row r="43" spans="1:8">
      <c r="A43" s="54" t="s">
        <v>224</v>
      </c>
      <c r="B43" s="66">
        <v>0</v>
      </c>
      <c r="C43" s="66">
        <v>0</v>
      </c>
      <c r="D43" s="66">
        <v>-857.5</v>
      </c>
      <c r="E43" s="66">
        <v>0</v>
      </c>
      <c r="F43" s="66">
        <v>0</v>
      </c>
      <c r="G43" s="66">
        <v>0</v>
      </c>
      <c r="H43" s="66">
        <v>-857.5</v>
      </c>
    </row>
    <row r="44" spans="1:8" ht="19.2">
      <c r="A44" s="54" t="s">
        <v>238</v>
      </c>
      <c r="B44" s="66">
        <v>0</v>
      </c>
      <c r="C44" s="66">
        <v>0</v>
      </c>
      <c r="D44" s="66">
        <v>-11.4</v>
      </c>
      <c r="E44" s="66">
        <v>0</v>
      </c>
      <c r="F44" s="66">
        <v>0</v>
      </c>
      <c r="G44" s="66">
        <v>11.4</v>
      </c>
      <c r="H44" s="66">
        <v>0</v>
      </c>
    </row>
    <row r="45" spans="1:8">
      <c r="A45" s="54" t="s">
        <v>226</v>
      </c>
      <c r="B45" s="66">
        <v>0</v>
      </c>
      <c r="C45" s="66">
        <v>0</v>
      </c>
      <c r="D45" s="66">
        <v>0</v>
      </c>
      <c r="E45" s="66">
        <v>24.3</v>
      </c>
      <c r="F45" s="66">
        <v>0</v>
      </c>
      <c r="G45" s="66">
        <v>1.9</v>
      </c>
      <c r="H45" s="66">
        <v>26.2</v>
      </c>
    </row>
    <row r="46" spans="1:8" ht="19.2" hidden="1">
      <c r="A46" s="54" t="s">
        <v>20</v>
      </c>
      <c r="B46" s="66"/>
      <c r="C46" s="66"/>
      <c r="D46" s="66"/>
      <c r="E46" s="66"/>
      <c r="F46" s="66"/>
      <c r="G46" s="66"/>
      <c r="H46" s="66"/>
    </row>
    <row r="47" spans="1:8">
      <c r="A47" s="96" t="s">
        <v>227</v>
      </c>
      <c r="B47" s="73">
        <f>SUM(B43:B45)</f>
        <v>0</v>
      </c>
      <c r="C47" s="73">
        <f t="shared" ref="C47:H47" si="6">SUM(C43:C45)</f>
        <v>0</v>
      </c>
      <c r="D47" s="73">
        <f t="shared" si="6"/>
        <v>-868.9</v>
      </c>
      <c r="E47" s="73">
        <f t="shared" si="6"/>
        <v>24.3</v>
      </c>
      <c r="F47" s="73">
        <f t="shared" si="6"/>
        <v>0</v>
      </c>
      <c r="G47" s="73">
        <f t="shared" si="6"/>
        <v>13.3</v>
      </c>
      <c r="H47" s="73">
        <f t="shared" si="6"/>
        <v>-831.3</v>
      </c>
    </row>
    <row r="48" spans="1:8" hidden="1">
      <c r="A48" s="54" t="s">
        <v>28</v>
      </c>
      <c r="B48" s="66"/>
      <c r="C48" s="66"/>
      <c r="D48" s="66"/>
      <c r="E48" s="66"/>
      <c r="F48" s="66"/>
      <c r="G48" s="66"/>
      <c r="H48" s="66"/>
    </row>
    <row r="49" spans="1:8" ht="19.2" hidden="1">
      <c r="A49" s="54" t="s">
        <v>29</v>
      </c>
      <c r="B49" s="66"/>
      <c r="C49" s="66"/>
      <c r="D49" s="66"/>
      <c r="E49" s="66"/>
      <c r="F49" s="66"/>
      <c r="G49" s="66"/>
      <c r="H49" s="66"/>
    </row>
    <row r="50" spans="1:8">
      <c r="A50" s="54" t="s">
        <v>239</v>
      </c>
      <c r="B50" s="66">
        <v>1.4</v>
      </c>
      <c r="C50" s="66">
        <v>502.9</v>
      </c>
      <c r="D50" s="66">
        <v>0</v>
      </c>
      <c r="E50" s="66">
        <v>0</v>
      </c>
      <c r="F50" s="66">
        <v>0</v>
      </c>
      <c r="G50" s="66">
        <v>0</v>
      </c>
      <c r="H50" s="66">
        <v>504.3</v>
      </c>
    </row>
    <row r="51" spans="1:8" hidden="1">
      <c r="A51" s="54" t="s">
        <v>30</v>
      </c>
      <c r="B51" s="66"/>
      <c r="C51" s="66"/>
      <c r="D51" s="66"/>
      <c r="E51" s="66"/>
      <c r="F51" s="66"/>
      <c r="G51" s="66"/>
      <c r="H51" s="66"/>
    </row>
    <row r="52" spans="1:8">
      <c r="A52" s="68" t="s">
        <v>234</v>
      </c>
      <c r="B52" s="69">
        <f>B50</f>
        <v>1.4</v>
      </c>
      <c r="C52" s="69">
        <f t="shared" ref="C52:H52" si="7">C50</f>
        <v>502.9</v>
      </c>
      <c r="D52" s="69">
        <f t="shared" si="7"/>
        <v>0</v>
      </c>
      <c r="E52" s="69">
        <f t="shared" si="7"/>
        <v>0</v>
      </c>
      <c r="F52" s="69">
        <f t="shared" si="7"/>
        <v>0</v>
      </c>
      <c r="G52" s="69">
        <f t="shared" si="7"/>
        <v>0</v>
      </c>
      <c r="H52" s="69">
        <f t="shared" si="7"/>
        <v>504.3</v>
      </c>
    </row>
    <row r="53" spans="1:8" ht="19.2" hidden="1">
      <c r="A53" s="54" t="s">
        <v>62</v>
      </c>
      <c r="B53" s="66"/>
      <c r="C53" s="66"/>
      <c r="D53" s="66"/>
      <c r="E53" s="66"/>
      <c r="F53" s="66"/>
      <c r="G53" s="66"/>
      <c r="H53" s="66"/>
    </row>
    <row r="54" spans="1:8" hidden="1">
      <c r="A54" s="54" t="s">
        <v>27</v>
      </c>
      <c r="B54" s="66"/>
      <c r="C54" s="66"/>
      <c r="D54" s="66"/>
      <c r="E54" s="66"/>
      <c r="F54" s="66"/>
      <c r="G54" s="66"/>
      <c r="H54" s="66"/>
    </row>
    <row r="55" spans="1:8">
      <c r="A55" s="64" t="s">
        <v>243</v>
      </c>
      <c r="B55" s="65">
        <f>B52+B47+B42</f>
        <v>5.5</v>
      </c>
      <c r="C55" s="65">
        <f t="shared" ref="C55:H55" si="8">C52+C47+C42</f>
        <v>1148</v>
      </c>
      <c r="D55" s="65">
        <f t="shared" si="8"/>
        <v>-619</v>
      </c>
      <c r="E55" s="65">
        <f t="shared" si="8"/>
        <v>22.2</v>
      </c>
      <c r="F55" s="65">
        <f t="shared" si="8"/>
        <v>1.4</v>
      </c>
      <c r="G55" s="65">
        <f t="shared" si="8"/>
        <v>111.5</v>
      </c>
      <c r="H55" s="65">
        <f t="shared" si="8"/>
        <v>669.60000000000014</v>
      </c>
    </row>
    <row r="58" spans="1:8">
      <c r="B58" s="77"/>
      <c r="C58" s="77"/>
      <c r="D58" s="77"/>
      <c r="E58" s="77"/>
      <c r="F58" s="77"/>
      <c r="G58" s="77"/>
      <c r="H58" s="77"/>
    </row>
    <row r="63" spans="1:8" ht="23.4">
      <c r="A63" s="60" t="s">
        <v>84</v>
      </c>
      <c r="B63" s="60" t="s">
        <v>216</v>
      </c>
      <c r="C63" s="60" t="s">
        <v>217</v>
      </c>
      <c r="D63" s="60" t="s">
        <v>218</v>
      </c>
      <c r="E63" s="60" t="s">
        <v>219</v>
      </c>
      <c r="F63" s="60" t="s">
        <v>220</v>
      </c>
      <c r="G63" s="60" t="s">
        <v>221</v>
      </c>
      <c r="H63" s="60" t="s">
        <v>178</v>
      </c>
    </row>
    <row r="64" spans="1:8">
      <c r="A64" s="61"/>
      <c r="B64" s="135" t="s">
        <v>222</v>
      </c>
      <c r="C64" s="135"/>
      <c r="D64" s="135"/>
      <c r="E64" s="135"/>
      <c r="F64" s="135"/>
      <c r="G64" s="62"/>
      <c r="H64" s="62"/>
    </row>
    <row r="65" spans="1:8">
      <c r="A65" s="64" t="s">
        <v>236</v>
      </c>
      <c r="B65" s="65">
        <v>4.0999999999999996</v>
      </c>
      <c r="C65" s="65">
        <v>645.1</v>
      </c>
      <c r="D65" s="65">
        <v>312.8</v>
      </c>
      <c r="E65" s="65">
        <v>0.2</v>
      </c>
      <c r="F65" s="65">
        <v>1.4</v>
      </c>
      <c r="G65" s="65">
        <v>126</v>
      </c>
      <c r="H65" s="65">
        <v>1089.5999999999999</v>
      </c>
    </row>
    <row r="66" spans="1:8">
      <c r="A66" s="54" t="s">
        <v>224</v>
      </c>
      <c r="B66" s="66">
        <v>0</v>
      </c>
      <c r="C66" s="66">
        <v>0</v>
      </c>
      <c r="D66" s="66">
        <v>-941.2</v>
      </c>
      <c r="E66" s="66">
        <v>0</v>
      </c>
      <c r="F66" s="66">
        <v>0</v>
      </c>
      <c r="G66" s="66">
        <v>0</v>
      </c>
      <c r="H66" s="66">
        <v>-941.2</v>
      </c>
    </row>
    <row r="67" spans="1:8" ht="19.2">
      <c r="A67" s="54" t="s">
        <v>238</v>
      </c>
      <c r="B67" s="66">
        <v>0</v>
      </c>
      <c r="C67" s="66">
        <v>0</v>
      </c>
      <c r="D67" s="66">
        <v>13.2</v>
      </c>
      <c r="E67" s="66">
        <v>0</v>
      </c>
      <c r="F67" s="66">
        <v>0</v>
      </c>
      <c r="G67" s="66">
        <v>-13.2</v>
      </c>
      <c r="H67" s="66">
        <v>0</v>
      </c>
    </row>
    <row r="68" spans="1:8">
      <c r="A68" s="54" t="s">
        <v>226</v>
      </c>
      <c r="B68" s="66">
        <v>0</v>
      </c>
      <c r="C68" s="66">
        <v>0</v>
      </c>
      <c r="D68" s="66">
        <v>0</v>
      </c>
      <c r="E68" s="66">
        <v>2.5</v>
      </c>
      <c r="F68" s="66">
        <v>0</v>
      </c>
      <c r="G68" s="66">
        <v>-0.6</v>
      </c>
      <c r="H68" s="66">
        <v>1.9</v>
      </c>
    </row>
    <row r="69" spans="1:8" ht="19.2" hidden="1">
      <c r="A69" s="54" t="s">
        <v>20</v>
      </c>
      <c r="B69" s="66"/>
      <c r="C69" s="66"/>
      <c r="D69" s="66"/>
      <c r="E69" s="66"/>
      <c r="F69" s="66"/>
      <c r="G69" s="66"/>
      <c r="H69" s="66"/>
    </row>
    <row r="70" spans="1:8">
      <c r="A70" s="96" t="s">
        <v>227</v>
      </c>
      <c r="B70" s="73">
        <f>SUM(B66:B68)</f>
        <v>0</v>
      </c>
      <c r="C70" s="73">
        <f t="shared" ref="C70:H70" si="9">SUM(C66:C68)</f>
        <v>0</v>
      </c>
      <c r="D70" s="73">
        <f t="shared" si="9"/>
        <v>-928</v>
      </c>
      <c r="E70" s="73">
        <f t="shared" si="9"/>
        <v>2.5</v>
      </c>
      <c r="F70" s="73">
        <f t="shared" si="9"/>
        <v>0</v>
      </c>
      <c r="G70" s="73">
        <f t="shared" si="9"/>
        <v>-13.799999999999999</v>
      </c>
      <c r="H70" s="73">
        <f t="shared" si="9"/>
        <v>-939.30000000000007</v>
      </c>
    </row>
    <row r="71" spans="1:8" hidden="1">
      <c r="A71" s="54" t="s">
        <v>28</v>
      </c>
      <c r="B71" s="66"/>
      <c r="C71" s="66"/>
      <c r="D71" s="66"/>
      <c r="E71" s="66"/>
      <c r="F71" s="66"/>
      <c r="G71" s="66"/>
      <c r="H71" s="66"/>
    </row>
    <row r="72" spans="1:8" ht="19.2" hidden="1">
      <c r="A72" s="54" t="s">
        <v>29</v>
      </c>
      <c r="B72" s="66"/>
      <c r="C72" s="66"/>
      <c r="D72" s="66"/>
      <c r="E72" s="66"/>
      <c r="F72" s="66"/>
      <c r="G72" s="66"/>
      <c r="H72" s="66"/>
    </row>
    <row r="73" spans="1:8">
      <c r="A73" s="54" t="s">
        <v>239</v>
      </c>
      <c r="B73" s="66">
        <v>1.4</v>
      </c>
      <c r="C73" s="66">
        <v>502.9</v>
      </c>
      <c r="D73" s="66">
        <v>0</v>
      </c>
      <c r="E73" s="66">
        <v>0</v>
      </c>
      <c r="F73" s="66">
        <v>0</v>
      </c>
      <c r="G73" s="66">
        <v>0</v>
      </c>
      <c r="H73" s="66">
        <v>504.3</v>
      </c>
    </row>
    <row r="74" spans="1:8" hidden="1">
      <c r="A74" s="54" t="s">
        <v>30</v>
      </c>
      <c r="B74" s="66"/>
      <c r="C74" s="66"/>
      <c r="D74" s="66"/>
      <c r="E74" s="66"/>
      <c r="F74" s="66"/>
      <c r="G74" s="66"/>
      <c r="H74" s="66"/>
    </row>
    <row r="75" spans="1:8" ht="19.2" hidden="1">
      <c r="A75" s="54" t="s">
        <v>62</v>
      </c>
      <c r="B75" s="66"/>
      <c r="C75" s="66"/>
      <c r="D75" s="66"/>
      <c r="E75" s="66"/>
      <c r="F75" s="66"/>
      <c r="G75" s="66"/>
      <c r="H75" s="66"/>
    </row>
    <row r="76" spans="1:8">
      <c r="A76" s="54" t="s">
        <v>240</v>
      </c>
      <c r="B76" s="66">
        <v>0</v>
      </c>
      <c r="C76" s="66">
        <v>0</v>
      </c>
      <c r="D76" s="66">
        <v>4.9000000000000004</v>
      </c>
      <c r="E76" s="66">
        <v>0</v>
      </c>
      <c r="F76" s="66">
        <v>0</v>
      </c>
      <c r="G76" s="66">
        <v>-4.9000000000000004</v>
      </c>
      <c r="H76" s="66">
        <v>0</v>
      </c>
    </row>
    <row r="77" spans="1:8">
      <c r="A77" s="68" t="s">
        <v>234</v>
      </c>
      <c r="B77" s="69">
        <f t="shared" ref="B77:H77" si="10">B76+B73</f>
        <v>1.4</v>
      </c>
      <c r="C77" s="69">
        <f t="shared" si="10"/>
        <v>502.9</v>
      </c>
      <c r="D77" s="69">
        <f t="shared" si="10"/>
        <v>4.9000000000000004</v>
      </c>
      <c r="E77" s="69">
        <f t="shared" si="10"/>
        <v>0</v>
      </c>
      <c r="F77" s="69">
        <f t="shared" si="10"/>
        <v>0</v>
      </c>
      <c r="G77" s="69">
        <f t="shared" si="10"/>
        <v>-4.9000000000000004</v>
      </c>
      <c r="H77" s="69">
        <f t="shared" si="10"/>
        <v>504.3</v>
      </c>
    </row>
    <row r="78" spans="1:8">
      <c r="A78" s="64" t="s">
        <v>244</v>
      </c>
      <c r="B78" s="65">
        <f>B77+B70+B65</f>
        <v>5.5</v>
      </c>
      <c r="C78" s="65">
        <f t="shared" ref="C78:H78" si="11">C77+C70+C65</f>
        <v>1148</v>
      </c>
      <c r="D78" s="65">
        <f t="shared" si="11"/>
        <v>-610.29999999999995</v>
      </c>
      <c r="E78" s="65">
        <f t="shared" si="11"/>
        <v>2.7</v>
      </c>
      <c r="F78" s="65">
        <f t="shared" si="11"/>
        <v>1.4</v>
      </c>
      <c r="G78" s="65">
        <f t="shared" si="11"/>
        <v>107.3</v>
      </c>
      <c r="H78" s="65">
        <f t="shared" si="11"/>
        <v>654.59999999999991</v>
      </c>
    </row>
    <row r="81" spans="2:12" s="58" customFormat="1">
      <c r="B81" s="77"/>
      <c r="C81" s="77"/>
      <c r="D81" s="77"/>
      <c r="E81" s="77"/>
      <c r="F81" s="77"/>
      <c r="G81" s="77"/>
      <c r="H81" s="77"/>
      <c r="I81" s="57"/>
      <c r="J81" s="57"/>
      <c r="K81" s="57"/>
      <c r="L81" s="57"/>
    </row>
  </sheetData>
  <mergeCells count="4">
    <mergeCell ref="B3:F3"/>
    <mergeCell ref="B26:F26"/>
    <mergeCell ref="B41:F41"/>
    <mergeCell ref="B64:F64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K237"/>
  <sheetViews>
    <sheetView showGridLines="0" zoomScale="84" zoomScaleNormal="84" workbookViewId="0">
      <selection activeCell="A228" sqref="A228:XFD229"/>
    </sheetView>
  </sheetViews>
  <sheetFormatPr defaultColWidth="7.69921875" defaultRowHeight="7.8"/>
  <cols>
    <col min="1" max="1" width="2.59765625" style="101" customWidth="1"/>
    <col min="2" max="2" width="28.8984375" style="102" customWidth="1"/>
    <col min="3" max="3" width="8.5" style="80" customWidth="1"/>
    <col min="4" max="4" width="8.09765625" style="80" customWidth="1"/>
    <col min="5" max="5" width="8" style="80" customWidth="1"/>
    <col min="6" max="6" width="7.69921875" style="80"/>
    <col min="7" max="7" width="0" style="80" hidden="1" customWidth="1"/>
    <col min="8" max="16384" width="7.69921875" style="80"/>
  </cols>
  <sheetData>
    <row r="2" spans="1:11" ht="9.75" customHeight="1">
      <c r="A2" s="78"/>
      <c r="B2" s="79" t="s">
        <v>78</v>
      </c>
      <c r="C2" s="141" t="s">
        <v>48</v>
      </c>
      <c r="D2" s="141" t="s">
        <v>49</v>
      </c>
      <c r="E2" s="141" t="s">
        <v>50</v>
      </c>
      <c r="F2" s="141" t="s">
        <v>66</v>
      </c>
      <c r="G2" s="141" t="s">
        <v>47</v>
      </c>
      <c r="H2" s="141" t="s">
        <v>51</v>
      </c>
      <c r="I2" s="141" t="s">
        <v>245</v>
      </c>
      <c r="J2" s="141" t="s">
        <v>246</v>
      </c>
      <c r="K2" s="141" t="s">
        <v>247</v>
      </c>
    </row>
    <row r="3" spans="1:11" ht="14.25" customHeight="1">
      <c r="A3" s="81"/>
      <c r="B3" s="81" t="s">
        <v>84</v>
      </c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thickBot="1">
      <c r="A4" s="81"/>
      <c r="B4" s="82"/>
      <c r="C4" s="83" t="s">
        <v>76</v>
      </c>
      <c r="D4" s="83" t="s">
        <v>76</v>
      </c>
      <c r="E4" s="83" t="s">
        <v>76</v>
      </c>
      <c r="F4" s="143"/>
      <c r="G4" s="84" t="e">
        <v>#REF!</v>
      </c>
      <c r="H4" s="143"/>
      <c r="I4" s="143"/>
      <c r="J4" s="143"/>
      <c r="K4" s="143"/>
    </row>
    <row r="5" spans="1:11" ht="8.4" thickTop="1">
      <c r="A5" s="85"/>
      <c r="B5" s="85" t="s">
        <v>248</v>
      </c>
      <c r="C5" s="86"/>
      <c r="D5" s="86"/>
      <c r="E5" s="86"/>
      <c r="F5" s="86"/>
      <c r="G5" s="86"/>
      <c r="H5" s="86"/>
      <c r="I5" s="86"/>
      <c r="J5" s="86"/>
      <c r="K5" s="86"/>
    </row>
    <row r="6" spans="1:11" ht="9.6">
      <c r="A6" s="87"/>
      <c r="B6" s="97" t="s">
        <v>249</v>
      </c>
      <c r="C6" s="88">
        <v>1696.6</v>
      </c>
      <c r="D6" s="88">
        <v>1394</v>
      </c>
      <c r="E6" s="88">
        <v>191.6</v>
      </c>
      <c r="F6" s="88">
        <v>40.200000000000003</v>
      </c>
      <c r="G6" s="88">
        <v>0</v>
      </c>
      <c r="H6" s="88">
        <v>55.1</v>
      </c>
      <c r="I6" s="88">
        <v>1401.8</v>
      </c>
      <c r="J6" s="88">
        <v>4779.3</v>
      </c>
      <c r="K6" s="88">
        <v>89.4</v>
      </c>
    </row>
    <row r="7" spans="1:11" ht="9.6">
      <c r="A7" s="87"/>
      <c r="B7" s="97" t="s">
        <v>250</v>
      </c>
      <c r="C7" s="88">
        <v>0</v>
      </c>
      <c r="D7" s="88">
        <v>-20.3</v>
      </c>
      <c r="E7" s="88">
        <v>0</v>
      </c>
      <c r="F7" s="88">
        <v>0</v>
      </c>
      <c r="G7" s="88">
        <v>0</v>
      </c>
      <c r="H7" s="88">
        <v>0</v>
      </c>
      <c r="I7" s="88">
        <v>-1334.3</v>
      </c>
      <c r="J7" s="88">
        <v>-1354.6</v>
      </c>
      <c r="K7" s="88">
        <v>0</v>
      </c>
    </row>
    <row r="8" spans="1:11" ht="9.6">
      <c r="A8" s="136" t="s">
        <v>251</v>
      </c>
      <c r="B8" s="136"/>
      <c r="C8" s="88">
        <v>1696.6</v>
      </c>
      <c r="D8" s="88">
        <v>1373.7</v>
      </c>
      <c r="E8" s="88">
        <v>191.6</v>
      </c>
      <c r="F8" s="88">
        <v>40.200000000000003</v>
      </c>
      <c r="G8" s="88">
        <v>0</v>
      </c>
      <c r="H8" s="88">
        <v>55.1</v>
      </c>
      <c r="I8" s="88">
        <v>67.499999999999801</v>
      </c>
      <c r="J8" s="88">
        <v>3424.7</v>
      </c>
      <c r="K8" s="88">
        <v>89.4</v>
      </c>
    </row>
    <row r="9" spans="1:11" ht="9.6">
      <c r="A9" s="87"/>
      <c r="B9" s="87"/>
      <c r="C9" s="88"/>
      <c r="D9" s="88"/>
      <c r="E9" s="88"/>
      <c r="F9" s="88"/>
      <c r="G9" s="88"/>
      <c r="H9" s="88"/>
      <c r="I9" s="88"/>
      <c r="J9" s="88"/>
      <c r="K9" s="88"/>
    </row>
    <row r="10" spans="1:11" ht="9.6">
      <c r="A10" s="136" t="s">
        <v>89</v>
      </c>
      <c r="B10" s="136"/>
      <c r="C10" s="88">
        <v>865.2</v>
      </c>
      <c r="D10" s="88">
        <v>597</v>
      </c>
      <c r="E10" s="88">
        <v>75.2</v>
      </c>
      <c r="F10" s="88">
        <v>21.4</v>
      </c>
      <c r="G10" s="88">
        <v>0</v>
      </c>
      <c r="H10" s="88">
        <v>31.3</v>
      </c>
      <c r="I10" s="88">
        <v>1.5</v>
      </c>
      <c r="J10" s="88">
        <v>1591.6</v>
      </c>
      <c r="K10" s="88">
        <v>38.200000000000003</v>
      </c>
    </row>
    <row r="11" spans="1:11" ht="19.2">
      <c r="A11" s="97"/>
      <c r="B11" s="97" t="s">
        <v>252</v>
      </c>
      <c r="C11" s="89">
        <v>0.50996109866792405</v>
      </c>
      <c r="D11" s="89">
        <v>0.43459270583096699</v>
      </c>
      <c r="E11" s="89">
        <v>0.392484342379958</v>
      </c>
      <c r="F11" s="89">
        <v>0.53233830845771102</v>
      </c>
      <c r="G11" s="89">
        <v>0</v>
      </c>
      <c r="H11" s="89">
        <v>0.56805807622504501</v>
      </c>
      <c r="I11" s="89">
        <v>2.2222222222222299E-2</v>
      </c>
      <c r="J11" s="89">
        <v>0.464741437206179</v>
      </c>
      <c r="K11" s="89">
        <v>0.42729306487695801</v>
      </c>
    </row>
    <row r="12" spans="1:11" ht="9.6">
      <c r="A12" s="137" t="s">
        <v>253</v>
      </c>
      <c r="B12" s="137"/>
      <c r="C12" s="90">
        <v>30.899999999999899</v>
      </c>
      <c r="D12" s="90">
        <v>138.19999999999999</v>
      </c>
      <c r="E12" s="90">
        <v>10.9</v>
      </c>
      <c r="F12" s="90">
        <v>-2.9</v>
      </c>
      <c r="G12" s="90">
        <v>0</v>
      </c>
      <c r="H12" s="90">
        <v>6.4</v>
      </c>
      <c r="I12" s="90">
        <v>-8.6999999999999993</v>
      </c>
      <c r="J12" s="90">
        <v>174.8</v>
      </c>
      <c r="K12" s="90">
        <v>38.200000000000003</v>
      </c>
    </row>
    <row r="13" spans="1:11" ht="9.6">
      <c r="A13" s="91"/>
      <c r="B13" s="92" t="s">
        <v>254</v>
      </c>
      <c r="C13" s="90"/>
      <c r="D13" s="90"/>
      <c r="E13" s="90"/>
      <c r="F13" s="93">
        <v>-3</v>
      </c>
      <c r="G13" s="90"/>
      <c r="H13" s="90"/>
      <c r="I13" s="90"/>
      <c r="J13" s="90"/>
      <c r="K13" s="90"/>
    </row>
    <row r="14" spans="1:11" ht="9.6">
      <c r="A14" s="87"/>
      <c r="B14" s="87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10.5" customHeight="1">
      <c r="A15" s="136" t="s">
        <v>255</v>
      </c>
      <c r="B15" s="136"/>
      <c r="C15" s="145" t="s">
        <v>126</v>
      </c>
      <c r="D15" s="145"/>
      <c r="E15" s="145"/>
      <c r="F15" s="145"/>
      <c r="G15" s="145"/>
      <c r="H15" s="145"/>
      <c r="I15" s="145"/>
      <c r="J15" s="145"/>
      <c r="K15" s="145"/>
    </row>
    <row r="16" spans="1:11" ht="27" customHeight="1">
      <c r="A16" s="87"/>
      <c r="B16" s="97" t="s">
        <v>256</v>
      </c>
      <c r="C16" s="88">
        <v>2134.9</v>
      </c>
      <c r="D16" s="88">
        <v>613.29999999999995</v>
      </c>
      <c r="E16" s="88">
        <v>40</v>
      </c>
      <c r="F16" s="88">
        <v>101.9</v>
      </c>
      <c r="G16" s="88">
        <v>0</v>
      </c>
      <c r="H16" s="88">
        <v>8.8000000000000007</v>
      </c>
      <c r="I16" s="88">
        <v>203.7</v>
      </c>
      <c r="J16" s="88">
        <v>3102.6</v>
      </c>
      <c r="K16" s="88">
        <v>0</v>
      </c>
    </row>
    <row r="17" spans="1:11" ht="9.6">
      <c r="A17" s="87"/>
      <c r="B17" s="97" t="s">
        <v>137</v>
      </c>
      <c r="C17" s="88">
        <v>67.900000000000006</v>
      </c>
      <c r="D17" s="88">
        <v>71.599999999999994</v>
      </c>
      <c r="E17" s="88">
        <v>10.5</v>
      </c>
      <c r="F17" s="88">
        <v>0</v>
      </c>
      <c r="G17" s="88">
        <v>0</v>
      </c>
      <c r="H17" s="88">
        <v>1</v>
      </c>
      <c r="I17" s="88">
        <v>2.1</v>
      </c>
      <c r="J17" s="88">
        <v>153.1</v>
      </c>
      <c r="K17" s="88">
        <v>0</v>
      </c>
    </row>
    <row r="18" spans="1:11" ht="9.6">
      <c r="A18" s="87"/>
      <c r="B18" s="97" t="s">
        <v>145</v>
      </c>
      <c r="C18" s="88">
        <v>736.6</v>
      </c>
      <c r="D18" s="88">
        <v>689.2</v>
      </c>
      <c r="E18" s="88">
        <v>120.2</v>
      </c>
      <c r="F18" s="88">
        <v>72.8</v>
      </c>
      <c r="G18" s="88">
        <v>0</v>
      </c>
      <c r="H18" s="88">
        <v>25</v>
      </c>
      <c r="I18" s="88">
        <v>881.8</v>
      </c>
      <c r="J18" s="88">
        <v>2525.6</v>
      </c>
      <c r="K18" s="88">
        <v>0</v>
      </c>
    </row>
    <row r="19" spans="1:11" ht="9.6">
      <c r="A19" s="87"/>
      <c r="B19" s="97" t="s">
        <v>257</v>
      </c>
      <c r="C19" s="88">
        <v>834.4</v>
      </c>
      <c r="D19" s="88">
        <v>445.2</v>
      </c>
      <c r="E19" s="88">
        <v>39</v>
      </c>
      <c r="F19" s="88">
        <v>38.1</v>
      </c>
      <c r="G19" s="88">
        <v>0</v>
      </c>
      <c r="H19" s="88">
        <v>5.8</v>
      </c>
      <c r="I19" s="88">
        <v>190.1</v>
      </c>
      <c r="J19" s="88">
        <v>1552.6</v>
      </c>
      <c r="K19" s="88">
        <v>0</v>
      </c>
    </row>
    <row r="20" spans="1:11" ht="9.6">
      <c r="A20" s="136" t="s">
        <v>258</v>
      </c>
      <c r="B20" s="136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9.6">
      <c r="A21" s="87"/>
      <c r="B21" s="97" t="s">
        <v>182</v>
      </c>
      <c r="C21" s="88">
        <v>-225.4</v>
      </c>
      <c r="D21" s="88">
        <v>-25.2</v>
      </c>
      <c r="E21" s="88">
        <v>-1.9</v>
      </c>
      <c r="F21" s="88">
        <v>-9.1999999999999993</v>
      </c>
      <c r="G21" s="88">
        <v>0</v>
      </c>
      <c r="H21" s="88">
        <v>-0.4</v>
      </c>
      <c r="I21" s="88">
        <v>0</v>
      </c>
      <c r="J21" s="88">
        <v>-262.10000000000002</v>
      </c>
      <c r="K21" s="88">
        <v>0</v>
      </c>
    </row>
    <row r="22" spans="1:11" ht="19.2">
      <c r="A22" s="87"/>
      <c r="B22" s="97" t="s">
        <v>259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</row>
    <row r="23" spans="1:11" ht="9.6">
      <c r="A23" s="87"/>
      <c r="B23" s="87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9.6">
      <c r="A24" s="135" t="s">
        <v>260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</row>
    <row r="25" spans="1:11" ht="9.6">
      <c r="A25" s="87"/>
      <c r="B25" s="97" t="s">
        <v>249</v>
      </c>
      <c r="C25" s="88">
        <v>1049.2</v>
      </c>
      <c r="D25" s="88">
        <v>513.1</v>
      </c>
      <c r="E25" s="88">
        <v>71.2</v>
      </c>
      <c r="F25" s="88">
        <v>40.200000000000003</v>
      </c>
      <c r="G25" s="88">
        <v>0</v>
      </c>
      <c r="H25" s="88">
        <v>55.1</v>
      </c>
      <c r="I25" s="88">
        <v>1401.8</v>
      </c>
      <c r="J25" s="88">
        <v>3130.6</v>
      </c>
      <c r="K25" s="88">
        <v>0</v>
      </c>
    </row>
    <row r="26" spans="1:11" ht="9.6">
      <c r="A26" s="87"/>
      <c r="B26" s="97" t="s">
        <v>250</v>
      </c>
      <c r="C26" s="88">
        <v>0</v>
      </c>
      <c r="D26" s="88">
        <v>-20.3</v>
      </c>
      <c r="E26" s="88">
        <v>0</v>
      </c>
      <c r="F26" s="88">
        <v>0</v>
      </c>
      <c r="G26" s="88">
        <v>0</v>
      </c>
      <c r="H26" s="88">
        <v>0</v>
      </c>
      <c r="I26" s="88">
        <v>-1334.3</v>
      </c>
      <c r="J26" s="88">
        <v>-1354.6</v>
      </c>
      <c r="K26" s="88">
        <v>0</v>
      </c>
    </row>
    <row r="27" spans="1:11" ht="9.6">
      <c r="A27" s="136" t="s">
        <v>251</v>
      </c>
      <c r="B27" s="136"/>
      <c r="C27" s="88">
        <v>1049.2</v>
      </c>
      <c r="D27" s="88">
        <v>492.8</v>
      </c>
      <c r="E27" s="88">
        <v>71.2</v>
      </c>
      <c r="F27" s="88">
        <v>40.200000000000003</v>
      </c>
      <c r="G27" s="88">
        <v>0</v>
      </c>
      <c r="H27" s="88">
        <v>55.1</v>
      </c>
      <c r="I27" s="88">
        <v>67.499999999999801</v>
      </c>
      <c r="J27" s="88">
        <v>1776</v>
      </c>
      <c r="K27" s="88">
        <v>0</v>
      </c>
    </row>
    <row r="28" spans="1:11" ht="9.6">
      <c r="A28" s="87"/>
      <c r="B28" s="87"/>
      <c r="C28" s="88"/>
      <c r="D28" s="88"/>
      <c r="E28" s="88"/>
      <c r="F28" s="88"/>
      <c r="G28" s="88"/>
      <c r="H28" s="88"/>
      <c r="I28" s="88"/>
      <c r="J28" s="88"/>
      <c r="K28" s="88"/>
    </row>
    <row r="29" spans="1:11" ht="9.6">
      <c r="A29" s="136" t="s">
        <v>89</v>
      </c>
      <c r="B29" s="136"/>
      <c r="C29" s="88">
        <v>518.79999999999995</v>
      </c>
      <c r="D29" s="88">
        <v>189.7</v>
      </c>
      <c r="E29" s="88">
        <v>25.2</v>
      </c>
      <c r="F29" s="88">
        <v>21.4</v>
      </c>
      <c r="G29" s="88">
        <v>0</v>
      </c>
      <c r="H29" s="88">
        <v>31.3</v>
      </c>
      <c r="I29" s="88">
        <v>1.5</v>
      </c>
      <c r="J29" s="88">
        <v>787.9</v>
      </c>
      <c r="K29" s="88">
        <v>0</v>
      </c>
    </row>
    <row r="30" spans="1:11" ht="19.2">
      <c r="A30" s="87"/>
      <c r="B30" s="97" t="s">
        <v>252</v>
      </c>
      <c r="C30" s="95">
        <v>0.49447197865039999</v>
      </c>
      <c r="D30" s="95">
        <v>0.38494318181818199</v>
      </c>
      <c r="E30" s="95">
        <v>0.35393258426966301</v>
      </c>
      <c r="F30" s="95">
        <v>0.53233830845771102</v>
      </c>
      <c r="G30" s="95">
        <v>0</v>
      </c>
      <c r="H30" s="95">
        <v>0.56805807622504501</v>
      </c>
      <c r="I30" s="95">
        <v>2.2222222222222299E-2</v>
      </c>
      <c r="J30" s="95">
        <v>0.44363738738738701</v>
      </c>
      <c r="K30" s="95" t="s">
        <v>74</v>
      </c>
    </row>
    <row r="31" spans="1:11" ht="10.5" customHeight="1">
      <c r="A31" s="137" t="s">
        <v>253</v>
      </c>
      <c r="B31" s="137"/>
      <c r="C31" s="90">
        <v>110</v>
      </c>
      <c r="D31" s="90">
        <v>19.2</v>
      </c>
      <c r="E31" s="90">
        <v>2.4</v>
      </c>
      <c r="F31" s="90">
        <v>-2.9</v>
      </c>
      <c r="G31" s="90">
        <v>0</v>
      </c>
      <c r="H31" s="90">
        <v>6.4</v>
      </c>
      <c r="I31" s="90">
        <v>-8.6999999999999993</v>
      </c>
      <c r="J31" s="90">
        <v>126.4</v>
      </c>
      <c r="K31" s="90">
        <v>0</v>
      </c>
    </row>
    <row r="32" spans="1:11" ht="9.6">
      <c r="A32" s="91"/>
      <c r="B32" s="92" t="s">
        <v>254</v>
      </c>
      <c r="C32" s="90"/>
      <c r="D32" s="90"/>
      <c r="E32" s="90"/>
      <c r="F32" s="93">
        <v>-3</v>
      </c>
      <c r="G32" s="90"/>
      <c r="H32" s="90"/>
      <c r="I32" s="90"/>
      <c r="J32" s="90"/>
      <c r="K32" s="90"/>
    </row>
    <row r="33" spans="1:11" ht="9.6">
      <c r="A33" s="97"/>
      <c r="B33" s="97"/>
      <c r="C33" s="88"/>
      <c r="D33" s="88"/>
      <c r="E33" s="88"/>
      <c r="F33" s="88"/>
      <c r="G33" s="88"/>
      <c r="H33" s="88"/>
      <c r="I33" s="88"/>
      <c r="J33" s="88"/>
      <c r="K33" s="88"/>
    </row>
    <row r="34" spans="1:11" ht="10.5" customHeight="1">
      <c r="A34" s="136" t="s">
        <v>255</v>
      </c>
      <c r="B34" s="136"/>
      <c r="C34" s="140" t="s">
        <v>126</v>
      </c>
      <c r="D34" s="140"/>
      <c r="E34" s="140"/>
      <c r="F34" s="140"/>
      <c r="G34" s="140"/>
      <c r="H34" s="140"/>
      <c r="I34" s="140"/>
      <c r="J34" s="140"/>
      <c r="K34" s="140"/>
    </row>
    <row r="35" spans="1:11" ht="26.4" customHeight="1">
      <c r="A35" s="97"/>
      <c r="B35" s="97" t="s">
        <v>256</v>
      </c>
      <c r="C35" s="88">
        <v>1116.7</v>
      </c>
      <c r="D35" s="88">
        <v>282</v>
      </c>
      <c r="E35" s="88">
        <v>16</v>
      </c>
      <c r="F35" s="88">
        <v>101.9</v>
      </c>
      <c r="G35" s="88">
        <v>0</v>
      </c>
      <c r="H35" s="88">
        <v>8.8000000000000007</v>
      </c>
      <c r="I35" s="88">
        <v>203.7</v>
      </c>
      <c r="J35" s="88">
        <v>1729.1</v>
      </c>
      <c r="K35" s="88">
        <v>0</v>
      </c>
    </row>
    <row r="36" spans="1:11" ht="9.6">
      <c r="A36" s="97"/>
      <c r="B36" s="97" t="s">
        <v>137</v>
      </c>
      <c r="C36" s="88">
        <v>60.6</v>
      </c>
      <c r="D36" s="88">
        <v>27.9</v>
      </c>
      <c r="E36" s="88">
        <v>4.2</v>
      </c>
      <c r="F36" s="88">
        <v>0</v>
      </c>
      <c r="G36" s="88">
        <v>0</v>
      </c>
      <c r="H36" s="88">
        <v>1</v>
      </c>
      <c r="I36" s="88">
        <v>2.1</v>
      </c>
      <c r="J36" s="88">
        <v>95.8</v>
      </c>
      <c r="K36" s="88">
        <v>0</v>
      </c>
    </row>
    <row r="37" spans="1:11" ht="9.6">
      <c r="A37" s="97"/>
      <c r="B37" s="97" t="s">
        <v>145</v>
      </c>
      <c r="C37" s="88">
        <v>347.6</v>
      </c>
      <c r="D37" s="88">
        <v>283.3</v>
      </c>
      <c r="E37" s="88">
        <v>47.5</v>
      </c>
      <c r="F37" s="88">
        <v>72.8</v>
      </c>
      <c r="G37" s="88">
        <v>0</v>
      </c>
      <c r="H37" s="88">
        <v>25</v>
      </c>
      <c r="I37" s="88">
        <v>881.8</v>
      </c>
      <c r="J37" s="88">
        <v>1658</v>
      </c>
      <c r="K37" s="88">
        <v>0</v>
      </c>
    </row>
    <row r="38" spans="1:11" ht="9.6">
      <c r="A38" s="97"/>
      <c r="B38" s="97" t="s">
        <v>257</v>
      </c>
      <c r="C38" s="88">
        <v>585</v>
      </c>
      <c r="D38" s="88">
        <v>184.9</v>
      </c>
      <c r="E38" s="88">
        <v>15.4</v>
      </c>
      <c r="F38" s="88">
        <v>38.1</v>
      </c>
      <c r="G38" s="88">
        <v>0</v>
      </c>
      <c r="H38" s="88">
        <v>5.8</v>
      </c>
      <c r="I38" s="88">
        <v>190.1</v>
      </c>
      <c r="J38" s="88">
        <v>1019.3</v>
      </c>
      <c r="K38" s="88">
        <v>0</v>
      </c>
    </row>
    <row r="39" spans="1:11" ht="10.5" customHeight="1">
      <c r="A39" s="136" t="s">
        <v>258</v>
      </c>
      <c r="B39" s="136"/>
      <c r="C39" s="88"/>
      <c r="D39" s="88"/>
      <c r="E39" s="88"/>
      <c r="F39" s="88"/>
      <c r="G39" s="88"/>
      <c r="H39" s="88"/>
      <c r="I39" s="88"/>
      <c r="J39" s="88"/>
      <c r="K39" s="88"/>
    </row>
    <row r="40" spans="1:11" ht="9.6">
      <c r="A40" s="97"/>
      <c r="B40" s="97" t="s">
        <v>182</v>
      </c>
      <c r="C40" s="88">
        <v>-103.2</v>
      </c>
      <c r="D40" s="88">
        <v>-16.5</v>
      </c>
      <c r="E40" s="88">
        <v>-0.7</v>
      </c>
      <c r="F40" s="88">
        <v>-9.1999999999999993</v>
      </c>
      <c r="G40" s="88">
        <v>0</v>
      </c>
      <c r="H40" s="88">
        <v>-0.4</v>
      </c>
      <c r="I40" s="88">
        <v>0</v>
      </c>
      <c r="J40" s="88">
        <v>-130</v>
      </c>
      <c r="K40" s="88">
        <v>0</v>
      </c>
    </row>
    <row r="41" spans="1:11" ht="19.2">
      <c r="A41" s="97"/>
      <c r="B41" s="97" t="s">
        <v>259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</row>
    <row r="42" spans="1:11" ht="9.6">
      <c r="A42" s="87"/>
      <c r="B42" s="87"/>
      <c r="C42" s="94"/>
      <c r="D42" s="94"/>
      <c r="E42" s="94"/>
      <c r="F42" s="94"/>
      <c r="G42" s="94"/>
      <c r="H42" s="94"/>
      <c r="I42" s="94"/>
      <c r="J42" s="94"/>
      <c r="K42" s="94"/>
    </row>
    <row r="43" spans="1:11" ht="9.6">
      <c r="A43" s="135" t="s">
        <v>261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</row>
    <row r="44" spans="1:11" ht="9.6">
      <c r="A44" s="97"/>
      <c r="B44" s="97" t="s">
        <v>249</v>
      </c>
      <c r="C44" s="88">
        <v>582.5</v>
      </c>
      <c r="D44" s="88">
        <v>582.29999999999995</v>
      </c>
      <c r="E44" s="88">
        <v>82.1</v>
      </c>
      <c r="F44" s="88">
        <v>0</v>
      </c>
      <c r="G44" s="88">
        <v>0</v>
      </c>
      <c r="H44" s="88">
        <v>0</v>
      </c>
      <c r="I44" s="88">
        <v>0</v>
      </c>
      <c r="J44" s="88">
        <v>1246.9000000000001</v>
      </c>
      <c r="K44" s="88">
        <v>0</v>
      </c>
    </row>
    <row r="45" spans="1:11" ht="9.6">
      <c r="A45" s="97"/>
      <c r="B45" s="97" t="s">
        <v>250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</row>
    <row r="46" spans="1:11" ht="10.5" customHeight="1">
      <c r="A46" s="136" t="s">
        <v>251</v>
      </c>
      <c r="B46" s="136"/>
      <c r="C46" s="88">
        <v>582.5</v>
      </c>
      <c r="D46" s="88">
        <v>582.29999999999995</v>
      </c>
      <c r="E46" s="88">
        <v>82.1</v>
      </c>
      <c r="F46" s="88">
        <v>0</v>
      </c>
      <c r="G46" s="88">
        <v>0</v>
      </c>
      <c r="H46" s="88">
        <v>0</v>
      </c>
      <c r="I46" s="88">
        <v>0</v>
      </c>
      <c r="J46" s="88">
        <v>1246.9000000000001</v>
      </c>
      <c r="K46" s="88">
        <v>0</v>
      </c>
    </row>
    <row r="47" spans="1:11">
      <c r="A47" s="97"/>
      <c r="B47" s="97"/>
      <c r="C47" s="88"/>
      <c r="D47" s="88"/>
      <c r="E47" s="88"/>
      <c r="F47" s="88"/>
      <c r="G47" s="88"/>
      <c r="H47" s="88"/>
      <c r="I47" s="88"/>
      <c r="J47" s="88"/>
      <c r="K47" s="88"/>
    </row>
    <row r="48" spans="1:11" ht="10.5" customHeight="1">
      <c r="A48" s="136" t="s">
        <v>89</v>
      </c>
      <c r="B48" s="136"/>
      <c r="C48" s="88">
        <v>312.8</v>
      </c>
      <c r="D48" s="88">
        <v>265.60000000000002</v>
      </c>
      <c r="E48" s="88">
        <v>33.700000000000003</v>
      </c>
      <c r="F48" s="88">
        <v>0</v>
      </c>
      <c r="G48" s="88">
        <v>0</v>
      </c>
      <c r="H48" s="88">
        <v>0</v>
      </c>
      <c r="I48" s="88">
        <v>0</v>
      </c>
      <c r="J48" s="88">
        <v>612.1</v>
      </c>
      <c r="K48" s="88">
        <v>0</v>
      </c>
    </row>
    <row r="49" spans="1:11" ht="19.2">
      <c r="A49" s="97"/>
      <c r="B49" s="97" t="s">
        <v>252</v>
      </c>
      <c r="C49" s="88">
        <v>0.53699570815450604</v>
      </c>
      <c r="D49" s="88">
        <v>0.45612227374205699</v>
      </c>
      <c r="E49" s="88">
        <v>0.41047503045067002</v>
      </c>
      <c r="F49" s="88" t="s">
        <v>74</v>
      </c>
      <c r="G49" s="88">
        <v>0</v>
      </c>
      <c r="H49" s="88" t="s">
        <v>74</v>
      </c>
      <c r="I49" s="88" t="s">
        <v>74</v>
      </c>
      <c r="J49" s="88">
        <v>0.49089742561552702</v>
      </c>
      <c r="K49" s="88" t="s">
        <v>74</v>
      </c>
    </row>
    <row r="50" spans="1:11" ht="10.5" customHeight="1">
      <c r="A50" s="137" t="s">
        <v>253</v>
      </c>
      <c r="B50" s="137"/>
      <c r="C50" s="90">
        <v>-48.7</v>
      </c>
      <c r="D50" s="90">
        <v>87.8</v>
      </c>
      <c r="E50" s="90">
        <v>5.7</v>
      </c>
      <c r="F50" s="90">
        <v>0</v>
      </c>
      <c r="G50" s="90">
        <v>0</v>
      </c>
      <c r="H50" s="90">
        <v>0</v>
      </c>
      <c r="I50" s="90">
        <v>0</v>
      </c>
      <c r="J50" s="90">
        <v>44.800000000000097</v>
      </c>
      <c r="K50" s="90">
        <v>0</v>
      </c>
    </row>
    <row r="51" spans="1:11" ht="9.6">
      <c r="A51" s="97"/>
      <c r="B51" s="97"/>
      <c r="C51" s="88"/>
      <c r="D51" s="88"/>
      <c r="E51" s="88"/>
      <c r="F51" s="88"/>
      <c r="G51" s="88"/>
      <c r="H51" s="88"/>
      <c r="I51" s="88"/>
      <c r="J51" s="88"/>
      <c r="K51" s="88"/>
    </row>
    <row r="52" spans="1:11" ht="10.5" customHeight="1">
      <c r="A52" s="136" t="s">
        <v>255</v>
      </c>
      <c r="B52" s="136"/>
      <c r="C52" s="140" t="s">
        <v>126</v>
      </c>
      <c r="D52" s="140"/>
      <c r="E52" s="140"/>
      <c r="F52" s="140"/>
      <c r="G52" s="140"/>
      <c r="H52" s="140"/>
      <c r="I52" s="140"/>
      <c r="J52" s="140"/>
      <c r="K52" s="140"/>
    </row>
    <row r="53" spans="1:11" ht="29.4" customHeight="1">
      <c r="A53" s="97"/>
      <c r="B53" s="97" t="s">
        <v>256</v>
      </c>
      <c r="C53" s="88">
        <v>888.5</v>
      </c>
      <c r="D53" s="88">
        <v>222.3</v>
      </c>
      <c r="E53" s="88">
        <v>16.3</v>
      </c>
      <c r="F53" s="88">
        <v>0</v>
      </c>
      <c r="G53" s="88">
        <v>0</v>
      </c>
      <c r="H53" s="88">
        <v>0</v>
      </c>
      <c r="I53" s="88">
        <v>0</v>
      </c>
      <c r="J53" s="88">
        <v>1127.0999999999999</v>
      </c>
      <c r="K53" s="88">
        <v>0</v>
      </c>
    </row>
    <row r="54" spans="1:11" ht="9.6">
      <c r="A54" s="97"/>
      <c r="B54" s="97" t="s">
        <v>137</v>
      </c>
      <c r="C54" s="88">
        <v>7.3</v>
      </c>
      <c r="D54" s="88">
        <v>29.2</v>
      </c>
      <c r="E54" s="88">
        <v>4.3</v>
      </c>
      <c r="F54" s="88">
        <v>0</v>
      </c>
      <c r="G54" s="88">
        <v>0</v>
      </c>
      <c r="H54" s="88">
        <v>0</v>
      </c>
      <c r="I54" s="88">
        <v>0</v>
      </c>
      <c r="J54" s="88">
        <v>40.799999999999997</v>
      </c>
      <c r="K54" s="88">
        <v>0</v>
      </c>
    </row>
    <row r="55" spans="1:11" ht="9.6">
      <c r="A55" s="97"/>
      <c r="B55" s="97" t="s">
        <v>145</v>
      </c>
      <c r="C55" s="88">
        <v>367.9</v>
      </c>
      <c r="D55" s="88">
        <v>271.39999999999998</v>
      </c>
      <c r="E55" s="88">
        <v>50</v>
      </c>
      <c r="F55" s="88">
        <v>0</v>
      </c>
      <c r="G55" s="88">
        <v>0</v>
      </c>
      <c r="H55" s="88">
        <v>0</v>
      </c>
      <c r="I55" s="88">
        <v>0</v>
      </c>
      <c r="J55" s="88">
        <v>689.3</v>
      </c>
      <c r="K55" s="88">
        <v>0</v>
      </c>
    </row>
    <row r="56" spans="1:11" ht="9.6">
      <c r="A56" s="97"/>
      <c r="B56" s="97" t="s">
        <v>257</v>
      </c>
      <c r="C56" s="88">
        <v>245.7</v>
      </c>
      <c r="D56" s="88">
        <v>174.7</v>
      </c>
      <c r="E56" s="88">
        <v>16.2</v>
      </c>
      <c r="F56" s="88">
        <v>0</v>
      </c>
      <c r="G56" s="88">
        <v>0</v>
      </c>
      <c r="H56" s="88">
        <v>0</v>
      </c>
      <c r="I56" s="88">
        <v>0</v>
      </c>
      <c r="J56" s="88">
        <v>436.6</v>
      </c>
      <c r="K56" s="88">
        <v>0</v>
      </c>
    </row>
    <row r="57" spans="1:11" ht="10.5" customHeight="1">
      <c r="A57" s="136" t="s">
        <v>258</v>
      </c>
      <c r="B57" s="136"/>
      <c r="C57" s="88"/>
      <c r="D57" s="88"/>
      <c r="E57" s="88"/>
      <c r="F57" s="88"/>
      <c r="G57" s="88"/>
      <c r="H57" s="88"/>
      <c r="I57" s="88"/>
      <c r="J57" s="88"/>
      <c r="K57" s="88"/>
    </row>
    <row r="58" spans="1:11" ht="10.5" customHeight="1">
      <c r="A58" s="97"/>
      <c r="B58" s="97" t="s">
        <v>182</v>
      </c>
      <c r="C58" s="88">
        <v>-109.1</v>
      </c>
      <c r="D58" s="88">
        <v>-5.7</v>
      </c>
      <c r="E58" s="88">
        <v>-0.8</v>
      </c>
      <c r="F58" s="88">
        <v>0</v>
      </c>
      <c r="G58" s="88">
        <v>0</v>
      </c>
      <c r="H58" s="88">
        <v>0</v>
      </c>
      <c r="I58" s="88">
        <v>0</v>
      </c>
      <c r="J58" s="88">
        <v>-115.6</v>
      </c>
      <c r="K58" s="88">
        <v>0</v>
      </c>
    </row>
    <row r="59" spans="1:11" ht="19.2">
      <c r="A59" s="97"/>
      <c r="B59" s="97" t="s">
        <v>259</v>
      </c>
      <c r="C59" s="88">
        <v>0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</row>
    <row r="60" spans="1:11" ht="9.6">
      <c r="A60" s="97"/>
      <c r="B60" s="97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9.6">
      <c r="A61" s="87"/>
      <c r="B61" s="87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9.6">
      <c r="A62" s="135" t="s">
        <v>262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</row>
    <row r="63" spans="1:11" ht="9.6">
      <c r="A63" s="97"/>
      <c r="B63" s="97" t="s">
        <v>249</v>
      </c>
      <c r="C63" s="88">
        <v>64.900000000000006</v>
      </c>
      <c r="D63" s="88">
        <v>298.60000000000002</v>
      </c>
      <c r="E63" s="88">
        <v>38.299999999999997</v>
      </c>
      <c r="F63" s="88">
        <v>0</v>
      </c>
      <c r="G63" s="88">
        <v>0</v>
      </c>
      <c r="H63" s="88">
        <v>0</v>
      </c>
      <c r="I63" s="88">
        <v>0</v>
      </c>
      <c r="J63" s="88">
        <v>401.8</v>
      </c>
      <c r="K63" s="88">
        <v>89.4</v>
      </c>
    </row>
    <row r="64" spans="1:11" ht="9.6">
      <c r="A64" s="97"/>
      <c r="B64" s="97" t="s">
        <v>250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</row>
    <row r="65" spans="1:11" ht="10.5" customHeight="1">
      <c r="A65" s="136" t="s">
        <v>251</v>
      </c>
      <c r="B65" s="136"/>
      <c r="C65" s="88">
        <v>64.900000000000006</v>
      </c>
      <c r="D65" s="88">
        <v>298.60000000000002</v>
      </c>
      <c r="E65" s="88">
        <v>38.299999999999997</v>
      </c>
      <c r="F65" s="88">
        <v>0</v>
      </c>
      <c r="G65" s="88">
        <v>0</v>
      </c>
      <c r="H65" s="88">
        <v>0</v>
      </c>
      <c r="I65" s="88">
        <v>0</v>
      </c>
      <c r="J65" s="88">
        <v>401.8</v>
      </c>
      <c r="K65" s="88">
        <v>89.4</v>
      </c>
    </row>
    <row r="66" spans="1:11" ht="9.6">
      <c r="A66" s="97"/>
      <c r="B66" s="97"/>
      <c r="C66" s="88"/>
      <c r="D66" s="88"/>
      <c r="E66" s="88"/>
      <c r="F66" s="88"/>
      <c r="G66" s="88"/>
      <c r="H66" s="88"/>
      <c r="I66" s="88"/>
      <c r="J66" s="88"/>
      <c r="K66" s="88"/>
    </row>
    <row r="67" spans="1:11" ht="10.5" customHeight="1">
      <c r="A67" s="136" t="s">
        <v>89</v>
      </c>
      <c r="B67" s="136"/>
      <c r="C67" s="88">
        <v>33.6</v>
      </c>
      <c r="D67" s="88">
        <v>141.69999999999999</v>
      </c>
      <c r="E67" s="88">
        <v>16.3</v>
      </c>
      <c r="F67" s="88">
        <v>0</v>
      </c>
      <c r="G67" s="88">
        <v>0</v>
      </c>
      <c r="H67" s="88">
        <v>0</v>
      </c>
      <c r="I67" s="88">
        <v>0</v>
      </c>
      <c r="J67" s="88">
        <v>191.6</v>
      </c>
      <c r="K67" s="88">
        <v>38.200000000000003</v>
      </c>
    </row>
    <row r="68" spans="1:11" ht="19.2">
      <c r="A68" s="97"/>
      <c r="B68" s="97" t="s">
        <v>252</v>
      </c>
      <c r="C68" s="88">
        <v>0.51771956856702595</v>
      </c>
      <c r="D68" s="88">
        <v>0.47454789015405202</v>
      </c>
      <c r="E68" s="88">
        <v>0.42558746736292402</v>
      </c>
      <c r="F68" s="88" t="s">
        <v>74</v>
      </c>
      <c r="G68" s="88">
        <v>0</v>
      </c>
      <c r="H68" s="88" t="s">
        <v>74</v>
      </c>
      <c r="I68" s="88" t="s">
        <v>74</v>
      </c>
      <c r="J68" s="88">
        <v>0.476854156296665</v>
      </c>
      <c r="K68" s="88">
        <v>0.42729306487695801</v>
      </c>
    </row>
    <row r="69" spans="1:11" ht="10.5" customHeight="1">
      <c r="A69" s="137" t="s">
        <v>253</v>
      </c>
      <c r="B69" s="137"/>
      <c r="C69" s="90">
        <v>-30.4</v>
      </c>
      <c r="D69" s="90">
        <v>31.2</v>
      </c>
      <c r="E69" s="90">
        <v>2.8</v>
      </c>
      <c r="F69" s="90">
        <v>0</v>
      </c>
      <c r="G69" s="90">
        <v>0</v>
      </c>
      <c r="H69" s="90">
        <v>0</v>
      </c>
      <c r="I69" s="90">
        <v>0</v>
      </c>
      <c r="J69" s="90">
        <v>3.5999999999999899</v>
      </c>
      <c r="K69" s="90">
        <v>38.200000000000003</v>
      </c>
    </row>
    <row r="70" spans="1:11" ht="9.6">
      <c r="A70" s="97"/>
      <c r="B70" s="97"/>
      <c r="C70" s="88"/>
      <c r="D70" s="88"/>
      <c r="E70" s="88"/>
      <c r="F70" s="88"/>
      <c r="G70" s="88"/>
      <c r="H70" s="88"/>
      <c r="I70" s="88"/>
      <c r="J70" s="88"/>
      <c r="K70" s="88"/>
    </row>
    <row r="71" spans="1:11" ht="10.5" customHeight="1">
      <c r="A71" s="136" t="s">
        <v>255</v>
      </c>
      <c r="B71" s="136"/>
      <c r="C71" s="140" t="s">
        <v>126</v>
      </c>
      <c r="D71" s="140"/>
      <c r="E71" s="140"/>
      <c r="F71" s="140"/>
      <c r="G71" s="140"/>
      <c r="H71" s="140"/>
      <c r="I71" s="140"/>
      <c r="J71" s="140"/>
      <c r="K71" s="140"/>
    </row>
    <row r="72" spans="1:11" ht="19.2">
      <c r="A72" s="97"/>
      <c r="B72" s="97" t="s">
        <v>256</v>
      </c>
      <c r="C72" s="88">
        <v>129.69999999999999</v>
      </c>
      <c r="D72" s="88">
        <v>109</v>
      </c>
      <c r="E72" s="88">
        <v>7.7</v>
      </c>
      <c r="F72" s="88">
        <v>0</v>
      </c>
      <c r="G72" s="88">
        <v>0</v>
      </c>
      <c r="H72" s="88">
        <v>0</v>
      </c>
      <c r="I72" s="88">
        <v>0</v>
      </c>
      <c r="J72" s="88">
        <v>246.4</v>
      </c>
      <c r="K72" s="88">
        <v>0</v>
      </c>
    </row>
    <row r="73" spans="1:11" ht="9.6">
      <c r="A73" s="97"/>
      <c r="B73" s="97" t="s">
        <v>137</v>
      </c>
      <c r="C73" s="88">
        <v>0</v>
      </c>
      <c r="D73" s="88">
        <v>14.5</v>
      </c>
      <c r="E73" s="88">
        <v>2</v>
      </c>
      <c r="F73" s="88">
        <v>0</v>
      </c>
      <c r="G73" s="88">
        <v>0</v>
      </c>
      <c r="H73" s="88">
        <v>0</v>
      </c>
      <c r="I73" s="88">
        <v>0</v>
      </c>
      <c r="J73" s="88">
        <v>16.5</v>
      </c>
      <c r="K73" s="88">
        <v>0</v>
      </c>
    </row>
    <row r="74" spans="1:11" ht="9.6">
      <c r="A74" s="97"/>
      <c r="B74" s="97" t="s">
        <v>145</v>
      </c>
      <c r="C74" s="88">
        <v>21.1</v>
      </c>
      <c r="D74" s="88">
        <v>134.5</v>
      </c>
      <c r="E74" s="88">
        <v>22.7</v>
      </c>
      <c r="F74" s="88">
        <v>0</v>
      </c>
      <c r="G74" s="88">
        <v>0</v>
      </c>
      <c r="H74" s="88">
        <v>0</v>
      </c>
      <c r="I74" s="88">
        <v>0</v>
      </c>
      <c r="J74" s="88">
        <v>178.3</v>
      </c>
      <c r="K74" s="88">
        <v>0</v>
      </c>
    </row>
    <row r="75" spans="1:11" ht="9.6">
      <c r="A75" s="97"/>
      <c r="B75" s="97" t="s">
        <v>257</v>
      </c>
      <c r="C75" s="88">
        <v>3.7</v>
      </c>
      <c r="D75" s="88">
        <v>85.6</v>
      </c>
      <c r="E75" s="88">
        <v>7.4</v>
      </c>
      <c r="F75" s="88">
        <v>0</v>
      </c>
      <c r="G75" s="88">
        <v>0</v>
      </c>
      <c r="H75" s="88">
        <v>0</v>
      </c>
      <c r="I75" s="88">
        <v>0</v>
      </c>
      <c r="J75" s="88">
        <v>96.7</v>
      </c>
      <c r="K75" s="88">
        <v>0</v>
      </c>
    </row>
    <row r="76" spans="1:11" ht="10.5" customHeight="1">
      <c r="A76" s="136" t="s">
        <v>258</v>
      </c>
      <c r="B76" s="136"/>
      <c r="C76" s="88"/>
      <c r="D76" s="88"/>
      <c r="E76" s="88"/>
      <c r="F76" s="88"/>
      <c r="G76" s="88"/>
      <c r="H76" s="88"/>
      <c r="I76" s="88"/>
      <c r="J76" s="88"/>
      <c r="K76" s="88"/>
    </row>
    <row r="77" spans="1:11" ht="9.6">
      <c r="A77" s="97"/>
      <c r="B77" s="97" t="s">
        <v>182</v>
      </c>
      <c r="C77" s="88">
        <v>-13.1</v>
      </c>
      <c r="D77" s="88">
        <v>-3</v>
      </c>
      <c r="E77" s="88">
        <v>-0.4</v>
      </c>
      <c r="F77" s="88">
        <v>0</v>
      </c>
      <c r="G77" s="88">
        <v>0</v>
      </c>
      <c r="H77" s="88">
        <v>0</v>
      </c>
      <c r="I77" s="88">
        <v>0</v>
      </c>
      <c r="J77" s="88">
        <v>-16.5</v>
      </c>
      <c r="K77" s="88">
        <v>0</v>
      </c>
    </row>
    <row r="78" spans="1:11" ht="19.2">
      <c r="A78" s="97"/>
      <c r="B78" s="97" t="s">
        <v>259</v>
      </c>
      <c r="C78" s="88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</row>
    <row r="83" spans="1:11" ht="10.5" customHeight="1">
      <c r="A83" s="78"/>
      <c r="B83" s="79" t="s">
        <v>80</v>
      </c>
      <c r="C83" s="141" t="s">
        <v>48</v>
      </c>
      <c r="D83" s="141" t="s">
        <v>49</v>
      </c>
      <c r="E83" s="141" t="s">
        <v>50</v>
      </c>
      <c r="F83" s="141" t="s">
        <v>66</v>
      </c>
      <c r="G83" s="141">
        <v>0</v>
      </c>
      <c r="H83" s="141" t="s">
        <v>51</v>
      </c>
      <c r="I83" s="141" t="s">
        <v>245</v>
      </c>
      <c r="J83" s="141" t="s">
        <v>246</v>
      </c>
      <c r="K83" s="141" t="s">
        <v>247</v>
      </c>
    </row>
    <row r="84" spans="1:11">
      <c r="A84" s="81"/>
      <c r="B84" s="81" t="s">
        <v>85</v>
      </c>
      <c r="C84" s="142"/>
      <c r="D84" s="142"/>
      <c r="E84" s="142"/>
      <c r="F84" s="142"/>
      <c r="G84" s="142"/>
      <c r="H84" s="142"/>
      <c r="I84" s="142"/>
      <c r="J84" s="142"/>
      <c r="K84" s="142"/>
    </row>
    <row r="85" spans="1:11" ht="8.4" thickBot="1">
      <c r="A85" s="81"/>
      <c r="B85" s="82"/>
      <c r="C85" s="83" t="s">
        <v>76</v>
      </c>
      <c r="D85" s="83" t="s">
        <v>76</v>
      </c>
      <c r="E85" s="83" t="s">
        <v>76</v>
      </c>
      <c r="F85" s="143"/>
      <c r="G85" s="84">
        <v>0</v>
      </c>
      <c r="H85" s="143"/>
      <c r="I85" s="143"/>
      <c r="J85" s="143"/>
      <c r="K85" s="143"/>
    </row>
    <row r="86" spans="1:11" ht="8.4" thickTop="1">
      <c r="A86" s="85"/>
      <c r="B86" s="85" t="s">
        <v>248</v>
      </c>
      <c r="C86" s="86"/>
      <c r="D86" s="86"/>
      <c r="E86" s="86"/>
      <c r="F86" s="86"/>
      <c r="G86" s="86"/>
      <c r="H86" s="86"/>
      <c r="I86" s="86"/>
      <c r="J86" s="86"/>
      <c r="K86" s="86"/>
    </row>
    <row r="87" spans="1:11" ht="9.6">
      <c r="A87" s="97"/>
      <c r="B87" s="97" t="s">
        <v>249</v>
      </c>
      <c r="C87" s="88">
        <v>1180.4000000000001</v>
      </c>
      <c r="D87" s="88">
        <v>865.8</v>
      </c>
      <c r="E87" s="88">
        <v>83.2</v>
      </c>
      <c r="F87" s="88">
        <v>0</v>
      </c>
      <c r="G87" s="88">
        <v>0</v>
      </c>
      <c r="H87" s="88">
        <v>30.8</v>
      </c>
      <c r="I87" s="88">
        <v>796.4</v>
      </c>
      <c r="J87" s="88">
        <v>2956.6</v>
      </c>
      <c r="K87" s="88">
        <v>141.4</v>
      </c>
    </row>
    <row r="88" spans="1:11">
      <c r="A88" s="97"/>
      <c r="B88" s="97" t="s">
        <v>250</v>
      </c>
      <c r="C88" s="88">
        <v>-8</v>
      </c>
      <c r="D88" s="88">
        <v>0</v>
      </c>
      <c r="E88" s="88">
        <v>0</v>
      </c>
      <c r="F88" s="88">
        <v>0</v>
      </c>
      <c r="G88" s="88">
        <v>0</v>
      </c>
      <c r="H88" s="88">
        <v>0</v>
      </c>
      <c r="I88" s="88">
        <v>-788</v>
      </c>
      <c r="J88" s="88">
        <v>-796</v>
      </c>
      <c r="K88" s="88">
        <v>-0.3</v>
      </c>
    </row>
    <row r="89" spans="1:11" ht="10.5" customHeight="1">
      <c r="A89" s="136" t="s">
        <v>251</v>
      </c>
      <c r="B89" s="136"/>
      <c r="C89" s="88">
        <v>1172.4000000000001</v>
      </c>
      <c r="D89" s="88">
        <v>865.8</v>
      </c>
      <c r="E89" s="88">
        <v>83.2</v>
      </c>
      <c r="F89" s="88">
        <v>0</v>
      </c>
      <c r="G89" s="88">
        <v>0</v>
      </c>
      <c r="H89" s="88">
        <v>30.8</v>
      </c>
      <c r="I89" s="88">
        <v>8.3999999999999808</v>
      </c>
      <c r="J89" s="88">
        <v>2160.6</v>
      </c>
      <c r="K89" s="88">
        <v>141.1</v>
      </c>
    </row>
    <row r="90" spans="1:11" ht="9.6">
      <c r="A90" s="97"/>
      <c r="B90" s="97"/>
      <c r="C90" s="88"/>
      <c r="D90" s="88"/>
      <c r="E90" s="88"/>
      <c r="F90" s="88"/>
      <c r="G90" s="88"/>
      <c r="H90" s="88"/>
      <c r="I90" s="88"/>
      <c r="J90" s="88"/>
      <c r="K90" s="88"/>
    </row>
    <row r="91" spans="1:11" ht="10.5" customHeight="1">
      <c r="A91" s="136" t="s">
        <v>89</v>
      </c>
      <c r="B91" s="136"/>
      <c r="C91" s="88">
        <v>552</v>
      </c>
      <c r="D91" s="88">
        <v>388.1</v>
      </c>
      <c r="E91" s="88">
        <v>32.1</v>
      </c>
      <c r="F91" s="88">
        <v>0</v>
      </c>
      <c r="G91" s="88">
        <v>0</v>
      </c>
      <c r="H91" s="88">
        <v>16</v>
      </c>
      <c r="I91" s="88">
        <v>3.4</v>
      </c>
      <c r="J91" s="88">
        <v>991.6</v>
      </c>
      <c r="K91" s="88">
        <v>66.2</v>
      </c>
    </row>
    <row r="92" spans="1:11" ht="19.2">
      <c r="A92" s="97"/>
      <c r="B92" s="97" t="s">
        <v>252</v>
      </c>
      <c r="C92" s="89">
        <v>0.47082906857727702</v>
      </c>
      <c r="D92" s="89">
        <v>0.448255948255948</v>
      </c>
      <c r="E92" s="89">
        <v>0.38581730769230799</v>
      </c>
      <c r="F92" s="89" t="s">
        <v>74</v>
      </c>
      <c r="G92" s="89">
        <v>0</v>
      </c>
      <c r="H92" s="89">
        <v>0.51948051948051999</v>
      </c>
      <c r="I92" s="89">
        <v>0.40476190476190599</v>
      </c>
      <c r="J92" s="89">
        <v>0.45894658891048801</v>
      </c>
      <c r="K92" s="89">
        <v>0.46917080085046098</v>
      </c>
    </row>
    <row r="93" spans="1:11" ht="10.5" customHeight="1">
      <c r="A93" s="137" t="s">
        <v>253</v>
      </c>
      <c r="B93" s="137"/>
      <c r="C93" s="90">
        <v>-204.7</v>
      </c>
      <c r="D93" s="90">
        <v>88.4</v>
      </c>
      <c r="E93" s="90">
        <v>2.2000000000000002</v>
      </c>
      <c r="F93" s="90">
        <v>0</v>
      </c>
      <c r="G93" s="90">
        <v>0</v>
      </c>
      <c r="H93" s="90">
        <v>6.5</v>
      </c>
      <c r="I93" s="90">
        <v>0.4</v>
      </c>
      <c r="J93" s="90">
        <v>-107.2</v>
      </c>
      <c r="K93" s="90">
        <v>-50.4</v>
      </c>
    </row>
    <row r="94" spans="1:11" ht="9.6">
      <c r="A94" s="97"/>
      <c r="B94" s="97"/>
      <c r="C94" s="88"/>
      <c r="D94" s="88"/>
      <c r="E94" s="88"/>
      <c r="F94" s="88"/>
      <c r="G94" s="88"/>
      <c r="H94" s="88"/>
      <c r="I94" s="88"/>
      <c r="J94" s="88"/>
      <c r="K94" s="88"/>
    </row>
    <row r="95" spans="1:11" ht="10.5" customHeight="1">
      <c r="A95" s="136" t="s">
        <v>255</v>
      </c>
      <c r="B95" s="136"/>
      <c r="C95" s="144" t="s">
        <v>128</v>
      </c>
      <c r="D95" s="144"/>
      <c r="E95" s="144"/>
      <c r="F95" s="144"/>
      <c r="G95" s="144"/>
      <c r="H95" s="144"/>
      <c r="I95" s="144"/>
      <c r="J95" s="144"/>
      <c r="K95" s="144"/>
    </row>
    <row r="96" spans="1:11" ht="27" customHeight="1">
      <c r="A96" s="97"/>
      <c r="B96" s="97" t="s">
        <v>256</v>
      </c>
      <c r="C96" s="88">
        <v>2532.6999999999998</v>
      </c>
      <c r="D96" s="88">
        <v>600</v>
      </c>
      <c r="E96" s="88">
        <v>28.3</v>
      </c>
      <c r="F96" s="88">
        <v>0</v>
      </c>
      <c r="G96" s="88">
        <v>0</v>
      </c>
      <c r="H96" s="88">
        <v>6.4</v>
      </c>
      <c r="I96" s="88">
        <v>202.6</v>
      </c>
      <c r="J96" s="88">
        <v>3370</v>
      </c>
      <c r="K96" s="88">
        <v>115.2</v>
      </c>
    </row>
    <row r="97" spans="1:11" ht="9.6">
      <c r="A97" s="97"/>
      <c r="B97" s="97" t="s">
        <v>137</v>
      </c>
      <c r="C97" s="88">
        <v>20.399999999999999</v>
      </c>
      <c r="D97" s="88">
        <v>40</v>
      </c>
      <c r="E97" s="88">
        <v>4.3</v>
      </c>
      <c r="F97" s="88">
        <v>0</v>
      </c>
      <c r="G97" s="88">
        <v>0</v>
      </c>
      <c r="H97" s="88">
        <v>0</v>
      </c>
      <c r="I97" s="88">
        <v>19.8</v>
      </c>
      <c r="J97" s="88">
        <v>84.5</v>
      </c>
      <c r="K97" s="88">
        <v>0</v>
      </c>
    </row>
    <row r="98" spans="1:11" ht="9.6">
      <c r="A98" s="97"/>
      <c r="B98" s="97" t="s">
        <v>145</v>
      </c>
      <c r="C98" s="88">
        <v>769.8</v>
      </c>
      <c r="D98" s="88">
        <v>471.1</v>
      </c>
      <c r="E98" s="88">
        <v>71.2</v>
      </c>
      <c r="F98" s="88">
        <v>0</v>
      </c>
      <c r="G98" s="88">
        <v>0</v>
      </c>
      <c r="H98" s="88">
        <v>6.4</v>
      </c>
      <c r="I98" s="88">
        <v>776.2</v>
      </c>
      <c r="J98" s="88">
        <v>2094.6999999999998</v>
      </c>
      <c r="K98" s="88">
        <v>147.9</v>
      </c>
    </row>
    <row r="99" spans="1:11" ht="9.6">
      <c r="A99" s="97"/>
      <c r="B99" s="97" t="s">
        <v>257</v>
      </c>
      <c r="C99" s="88">
        <v>965.1</v>
      </c>
      <c r="D99" s="88">
        <v>428.7</v>
      </c>
      <c r="E99" s="88">
        <v>27</v>
      </c>
      <c r="F99" s="88">
        <v>0</v>
      </c>
      <c r="G99" s="88">
        <v>0</v>
      </c>
      <c r="H99" s="88">
        <v>5.6</v>
      </c>
      <c r="I99" s="88">
        <v>200</v>
      </c>
      <c r="J99" s="88">
        <v>1626.4</v>
      </c>
      <c r="K99" s="88">
        <v>101</v>
      </c>
    </row>
    <row r="100" spans="1:11" ht="10.5" customHeight="1">
      <c r="A100" s="136" t="s">
        <v>258</v>
      </c>
      <c r="B100" s="136"/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1:11" ht="10.5" customHeight="1">
      <c r="A101" s="97"/>
      <c r="B101" s="97" t="s">
        <v>182</v>
      </c>
      <c r="C101" s="88">
        <v>-245.2</v>
      </c>
      <c r="D101" s="88">
        <v>-26.4</v>
      </c>
      <c r="E101" s="88">
        <v>-1.4</v>
      </c>
      <c r="F101" s="88">
        <v>0</v>
      </c>
      <c r="G101" s="88">
        <v>0</v>
      </c>
      <c r="H101" s="88">
        <v>-0.3</v>
      </c>
      <c r="I101" s="88">
        <v>-2.5</v>
      </c>
      <c r="J101" s="88">
        <v>-275.8</v>
      </c>
      <c r="K101" s="88">
        <v>0</v>
      </c>
    </row>
    <row r="102" spans="1:11" ht="19.2">
      <c r="A102" s="97"/>
      <c r="B102" s="97" t="s">
        <v>259</v>
      </c>
      <c r="C102" s="88">
        <v>-64.2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-64.2</v>
      </c>
      <c r="K102" s="88">
        <v>-30.5</v>
      </c>
    </row>
    <row r="103" spans="1:11" ht="9.6">
      <c r="A103" s="97"/>
      <c r="B103" s="97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9.6">
      <c r="A104" s="135" t="s">
        <v>260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</row>
    <row r="105" spans="1:11" ht="9.6">
      <c r="A105" s="97"/>
      <c r="B105" s="97" t="s">
        <v>249</v>
      </c>
      <c r="C105" s="88">
        <v>737.2</v>
      </c>
      <c r="D105" s="88">
        <v>336.5</v>
      </c>
      <c r="E105" s="88">
        <v>40</v>
      </c>
      <c r="F105" s="88">
        <v>0</v>
      </c>
      <c r="G105" s="88">
        <v>0</v>
      </c>
      <c r="H105" s="88">
        <v>30.8</v>
      </c>
      <c r="I105" s="88">
        <v>796.4</v>
      </c>
      <c r="J105" s="88">
        <v>1940.9</v>
      </c>
      <c r="K105" s="88">
        <v>0</v>
      </c>
    </row>
    <row r="106" spans="1:11" ht="9.6">
      <c r="A106" s="97"/>
      <c r="B106" s="97" t="s">
        <v>250</v>
      </c>
      <c r="C106" s="88">
        <v>-2.6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-788</v>
      </c>
      <c r="J106" s="88">
        <v>-790.6</v>
      </c>
      <c r="K106" s="88">
        <v>0</v>
      </c>
    </row>
    <row r="107" spans="1:11" ht="10.5" customHeight="1">
      <c r="A107" s="136" t="s">
        <v>251</v>
      </c>
      <c r="B107" s="136"/>
      <c r="C107" s="88">
        <v>734.6</v>
      </c>
      <c r="D107" s="88">
        <v>336.5</v>
      </c>
      <c r="E107" s="88">
        <v>40</v>
      </c>
      <c r="F107" s="88">
        <v>0</v>
      </c>
      <c r="G107" s="88">
        <v>0</v>
      </c>
      <c r="H107" s="88">
        <v>30.8</v>
      </c>
      <c r="I107" s="88">
        <v>8.3999999999999808</v>
      </c>
      <c r="J107" s="88">
        <v>1150.3</v>
      </c>
      <c r="K107" s="88">
        <v>0</v>
      </c>
    </row>
    <row r="108" spans="1:11">
      <c r="A108" s="97"/>
      <c r="B108" s="97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1" ht="10.5" customHeight="1">
      <c r="A109" s="136" t="s">
        <v>89</v>
      </c>
      <c r="B109" s="136"/>
      <c r="C109" s="88">
        <v>331.8</v>
      </c>
      <c r="D109" s="88">
        <v>144.9</v>
      </c>
      <c r="E109" s="88">
        <v>14.4</v>
      </c>
      <c r="F109" s="88">
        <v>0</v>
      </c>
      <c r="G109" s="88">
        <v>0</v>
      </c>
      <c r="H109" s="88">
        <v>16</v>
      </c>
      <c r="I109" s="88">
        <v>3.4</v>
      </c>
      <c r="J109" s="88">
        <v>510.5</v>
      </c>
      <c r="K109" s="88">
        <v>0</v>
      </c>
    </row>
    <row r="110" spans="1:11" ht="19.2">
      <c r="A110" s="97"/>
      <c r="B110" s="97" t="s">
        <v>252</v>
      </c>
      <c r="C110" s="89">
        <v>0.45167438061530102</v>
      </c>
      <c r="D110" s="89">
        <v>0.43060921248142597</v>
      </c>
      <c r="E110" s="89">
        <v>0.36</v>
      </c>
      <c r="F110" s="89" t="s">
        <v>74</v>
      </c>
      <c r="G110" s="89">
        <v>0</v>
      </c>
      <c r="H110" s="89">
        <v>0.51948051948051999</v>
      </c>
      <c r="I110" s="89">
        <v>0.40476190476190599</v>
      </c>
      <c r="J110" s="89">
        <v>0.44379727027731902</v>
      </c>
      <c r="K110" s="89" t="s">
        <v>74</v>
      </c>
    </row>
    <row r="111" spans="1:11" ht="9.6">
      <c r="A111" s="137" t="s">
        <v>253</v>
      </c>
      <c r="B111" s="137"/>
      <c r="C111" s="90">
        <v>-39.200000000000003</v>
      </c>
      <c r="D111" s="90">
        <v>29.4</v>
      </c>
      <c r="E111" s="90">
        <v>-0.29999999999999899</v>
      </c>
      <c r="F111" s="90">
        <v>0</v>
      </c>
      <c r="G111" s="90">
        <v>0</v>
      </c>
      <c r="H111" s="90">
        <v>6.5</v>
      </c>
      <c r="I111" s="90">
        <v>0.4</v>
      </c>
      <c r="J111" s="90">
        <v>-3.2000000000000499</v>
      </c>
      <c r="K111" s="90">
        <v>0</v>
      </c>
    </row>
    <row r="112" spans="1:11" ht="9.6">
      <c r="A112" s="97"/>
      <c r="B112" s="97"/>
      <c r="C112" s="88"/>
      <c r="D112" s="88"/>
      <c r="E112" s="88"/>
      <c r="F112" s="88"/>
      <c r="G112" s="88"/>
      <c r="H112" s="88"/>
      <c r="I112" s="88"/>
      <c r="J112" s="88"/>
      <c r="K112" s="88"/>
    </row>
    <row r="113" spans="1:11" ht="10.5" customHeight="1">
      <c r="A113" s="136" t="s">
        <v>255</v>
      </c>
      <c r="B113" s="136"/>
      <c r="C113" s="144" t="s">
        <v>128</v>
      </c>
      <c r="D113" s="144"/>
      <c r="E113" s="144"/>
      <c r="F113" s="144"/>
      <c r="G113" s="144"/>
      <c r="H113" s="144"/>
      <c r="I113" s="144"/>
      <c r="J113" s="144"/>
      <c r="K113" s="144"/>
    </row>
    <row r="114" spans="1:11" ht="25.95" customHeight="1">
      <c r="A114" s="97"/>
      <c r="B114" s="97" t="s">
        <v>256</v>
      </c>
      <c r="C114" s="88">
        <v>1385.9</v>
      </c>
      <c r="D114" s="88">
        <v>278.7</v>
      </c>
      <c r="E114" s="88">
        <v>14.2</v>
      </c>
      <c r="F114" s="88">
        <v>0</v>
      </c>
      <c r="G114" s="88">
        <v>0</v>
      </c>
      <c r="H114" s="88">
        <v>6.4</v>
      </c>
      <c r="I114" s="88">
        <v>202.6</v>
      </c>
      <c r="J114" s="88">
        <v>1887.8</v>
      </c>
      <c r="K114" s="88">
        <v>0</v>
      </c>
    </row>
    <row r="115" spans="1:11" ht="9.6">
      <c r="A115" s="97"/>
      <c r="B115" s="97" t="s">
        <v>137</v>
      </c>
      <c r="C115" s="88">
        <v>17.2</v>
      </c>
      <c r="D115" s="88">
        <v>15.8</v>
      </c>
      <c r="E115" s="88">
        <v>2.2000000000000002</v>
      </c>
      <c r="F115" s="88">
        <v>0</v>
      </c>
      <c r="G115" s="88">
        <v>0</v>
      </c>
      <c r="H115" s="88">
        <v>0</v>
      </c>
      <c r="I115" s="88">
        <v>19.8</v>
      </c>
      <c r="J115" s="88">
        <v>55</v>
      </c>
      <c r="K115" s="88">
        <v>0</v>
      </c>
    </row>
    <row r="116" spans="1:11" ht="9.6">
      <c r="A116" s="97"/>
      <c r="B116" s="97" t="s">
        <v>145</v>
      </c>
      <c r="C116" s="88">
        <v>425.8</v>
      </c>
      <c r="D116" s="88">
        <v>212.7</v>
      </c>
      <c r="E116" s="88">
        <v>35.200000000000003</v>
      </c>
      <c r="F116" s="88">
        <v>0</v>
      </c>
      <c r="G116" s="88">
        <v>0</v>
      </c>
      <c r="H116" s="88">
        <v>6.4</v>
      </c>
      <c r="I116" s="88">
        <v>776.2</v>
      </c>
      <c r="J116" s="88">
        <v>1456.3</v>
      </c>
      <c r="K116" s="88">
        <v>0</v>
      </c>
    </row>
    <row r="117" spans="1:11" ht="9.6">
      <c r="A117" s="97"/>
      <c r="B117" s="97" t="s">
        <v>257</v>
      </c>
      <c r="C117" s="88">
        <v>646.79999999999995</v>
      </c>
      <c r="D117" s="88">
        <v>179.9</v>
      </c>
      <c r="E117" s="88">
        <v>13.5</v>
      </c>
      <c r="F117" s="88">
        <v>0</v>
      </c>
      <c r="G117" s="88">
        <v>0</v>
      </c>
      <c r="H117" s="88">
        <v>5.6</v>
      </c>
      <c r="I117" s="88">
        <v>200</v>
      </c>
      <c r="J117" s="88">
        <v>1045.8</v>
      </c>
      <c r="K117" s="88">
        <v>0</v>
      </c>
    </row>
    <row r="118" spans="1:11" ht="10.5" customHeight="1">
      <c r="A118" s="136" t="s">
        <v>258</v>
      </c>
      <c r="B118" s="136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1" ht="9.6">
      <c r="A119" s="97"/>
      <c r="B119" s="97" t="s">
        <v>182</v>
      </c>
      <c r="C119" s="88">
        <v>-109.1</v>
      </c>
      <c r="D119" s="88">
        <v>-17.3</v>
      </c>
      <c r="E119" s="88">
        <v>-0.7</v>
      </c>
      <c r="F119" s="88">
        <v>0</v>
      </c>
      <c r="G119" s="88">
        <v>0</v>
      </c>
      <c r="H119" s="88">
        <v>-0.3</v>
      </c>
      <c r="I119" s="88">
        <v>-2.5</v>
      </c>
      <c r="J119" s="88">
        <v>-129.9</v>
      </c>
      <c r="K119" s="88">
        <v>0</v>
      </c>
    </row>
    <row r="120" spans="1:11" ht="19.2">
      <c r="A120" s="97"/>
      <c r="B120" s="97" t="s">
        <v>259</v>
      </c>
      <c r="C120" s="88">
        <v>-21.3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-21.3</v>
      </c>
      <c r="K120" s="88">
        <v>0</v>
      </c>
    </row>
    <row r="121" spans="1:11" ht="9.6">
      <c r="A121" s="87"/>
      <c r="B121" s="87"/>
      <c r="C121" s="94"/>
      <c r="D121" s="94"/>
      <c r="E121" s="94"/>
      <c r="F121" s="94"/>
      <c r="G121" s="94"/>
      <c r="H121" s="94"/>
      <c r="I121" s="94"/>
      <c r="J121" s="94"/>
      <c r="K121" s="94"/>
    </row>
    <row r="122" spans="1:11" ht="9.6">
      <c r="A122" s="135" t="s">
        <v>261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</row>
    <row r="123" spans="1:11">
      <c r="A123" s="97"/>
      <c r="B123" s="97" t="s">
        <v>249</v>
      </c>
      <c r="C123" s="88">
        <v>397</v>
      </c>
      <c r="D123" s="88">
        <v>365.1</v>
      </c>
      <c r="E123" s="88">
        <v>35</v>
      </c>
      <c r="F123" s="88">
        <v>0</v>
      </c>
      <c r="G123" s="88">
        <v>0</v>
      </c>
      <c r="H123" s="88">
        <v>0</v>
      </c>
      <c r="I123" s="88">
        <v>0</v>
      </c>
      <c r="J123" s="88">
        <v>797.1</v>
      </c>
      <c r="K123" s="88">
        <v>0</v>
      </c>
    </row>
    <row r="124" spans="1:11" ht="9.6">
      <c r="A124" s="97"/>
      <c r="B124" s="97" t="s">
        <v>250</v>
      </c>
      <c r="C124" s="88">
        <v>-5.3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-5.3</v>
      </c>
      <c r="K124" s="88">
        <v>0</v>
      </c>
    </row>
    <row r="125" spans="1:11" ht="10.5" customHeight="1">
      <c r="A125" s="136" t="s">
        <v>251</v>
      </c>
      <c r="B125" s="136"/>
      <c r="C125" s="88">
        <v>391.7</v>
      </c>
      <c r="D125" s="88">
        <v>365.1</v>
      </c>
      <c r="E125" s="88">
        <v>35</v>
      </c>
      <c r="F125" s="88">
        <v>0</v>
      </c>
      <c r="G125" s="88">
        <v>0</v>
      </c>
      <c r="H125" s="88">
        <v>0</v>
      </c>
      <c r="I125" s="88">
        <v>0</v>
      </c>
      <c r="J125" s="88">
        <v>791.8</v>
      </c>
      <c r="K125" s="88">
        <v>0</v>
      </c>
    </row>
    <row r="126" spans="1:11" ht="9.6">
      <c r="A126" s="97"/>
      <c r="B126" s="97"/>
      <c r="C126" s="88"/>
      <c r="D126" s="88"/>
      <c r="E126" s="88"/>
      <c r="F126" s="88"/>
      <c r="G126" s="88"/>
      <c r="H126" s="88"/>
      <c r="I126" s="88"/>
      <c r="J126" s="88"/>
      <c r="K126" s="88"/>
    </row>
    <row r="127" spans="1:11" ht="10.5" customHeight="1">
      <c r="A127" s="136" t="s">
        <v>89</v>
      </c>
      <c r="B127" s="136"/>
      <c r="C127" s="88">
        <v>194.5</v>
      </c>
      <c r="D127" s="88">
        <v>166.6</v>
      </c>
      <c r="E127" s="88">
        <v>14.5</v>
      </c>
      <c r="F127" s="88">
        <v>0</v>
      </c>
      <c r="G127" s="88">
        <v>0</v>
      </c>
      <c r="H127" s="88">
        <v>0</v>
      </c>
      <c r="I127" s="88">
        <v>0</v>
      </c>
      <c r="J127" s="88">
        <v>375.6</v>
      </c>
      <c r="K127" s="88">
        <v>0</v>
      </c>
    </row>
    <row r="128" spans="1:11" ht="19.2">
      <c r="A128" s="97"/>
      <c r="B128" s="97" t="s">
        <v>252</v>
      </c>
      <c r="C128" s="89">
        <v>0.49655348480980299</v>
      </c>
      <c r="D128" s="89">
        <v>0.456313338811285</v>
      </c>
      <c r="E128" s="89">
        <v>0.41428571428571398</v>
      </c>
      <c r="F128" s="89" t="s">
        <v>74</v>
      </c>
      <c r="G128" s="89">
        <v>0</v>
      </c>
      <c r="H128" s="89" t="s">
        <v>74</v>
      </c>
      <c r="I128" s="89" t="s">
        <v>74</v>
      </c>
      <c r="J128" s="89">
        <v>0.47436221267996997</v>
      </c>
      <c r="K128" s="88" t="s">
        <v>74</v>
      </c>
    </row>
    <row r="129" spans="1:11" ht="9.6">
      <c r="A129" s="137" t="s">
        <v>253</v>
      </c>
      <c r="B129" s="137"/>
      <c r="C129" s="90">
        <v>-134.19999999999999</v>
      </c>
      <c r="D129" s="90">
        <v>53.1</v>
      </c>
      <c r="E129" s="90">
        <v>2.4</v>
      </c>
      <c r="F129" s="90">
        <v>0</v>
      </c>
      <c r="G129" s="90">
        <v>0</v>
      </c>
      <c r="H129" s="90">
        <v>0</v>
      </c>
      <c r="I129" s="90">
        <v>0</v>
      </c>
      <c r="J129" s="90">
        <v>-78.699999999999903</v>
      </c>
      <c r="K129" s="90">
        <v>0</v>
      </c>
    </row>
    <row r="130" spans="1:11" ht="9.6">
      <c r="A130" s="97"/>
      <c r="B130" s="97"/>
      <c r="C130" s="88"/>
      <c r="D130" s="88"/>
      <c r="E130" s="88"/>
      <c r="F130" s="88"/>
      <c r="G130" s="88"/>
      <c r="H130" s="88"/>
      <c r="I130" s="88"/>
      <c r="J130" s="88"/>
      <c r="K130" s="88"/>
    </row>
    <row r="131" spans="1:11" ht="10.5" customHeight="1">
      <c r="A131" s="136" t="s">
        <v>255</v>
      </c>
      <c r="B131" s="136"/>
      <c r="C131" s="144" t="s">
        <v>128</v>
      </c>
      <c r="D131" s="144"/>
      <c r="E131" s="144"/>
      <c r="F131" s="144"/>
      <c r="G131" s="144"/>
      <c r="H131" s="144"/>
      <c r="I131" s="144"/>
      <c r="J131" s="144"/>
      <c r="K131" s="144"/>
    </row>
    <row r="132" spans="1:11" ht="27.6" customHeight="1">
      <c r="A132" s="97"/>
      <c r="B132" s="97" t="s">
        <v>256</v>
      </c>
      <c r="C132" s="88">
        <v>999.3</v>
      </c>
      <c r="D132" s="88">
        <v>219.2</v>
      </c>
      <c r="E132" s="88">
        <v>11.3</v>
      </c>
      <c r="F132" s="88">
        <v>0</v>
      </c>
      <c r="G132" s="88">
        <v>0</v>
      </c>
      <c r="H132" s="88">
        <v>0</v>
      </c>
      <c r="I132" s="88">
        <v>0</v>
      </c>
      <c r="J132" s="88">
        <v>1229.8</v>
      </c>
      <c r="K132" s="88">
        <v>0</v>
      </c>
    </row>
    <row r="133" spans="1:11" ht="9.6">
      <c r="A133" s="97"/>
      <c r="B133" s="97" t="s">
        <v>137</v>
      </c>
      <c r="C133" s="88">
        <v>3.2</v>
      </c>
      <c r="D133" s="88">
        <v>16.8</v>
      </c>
      <c r="E133" s="88">
        <v>1.7</v>
      </c>
      <c r="F133" s="88">
        <v>0</v>
      </c>
      <c r="G133" s="88">
        <v>0</v>
      </c>
      <c r="H133" s="88">
        <v>0</v>
      </c>
      <c r="I133" s="88">
        <v>0</v>
      </c>
      <c r="J133" s="88">
        <v>21.7</v>
      </c>
      <c r="K133" s="88">
        <v>0</v>
      </c>
    </row>
    <row r="134" spans="1:11" ht="9.6">
      <c r="A134" s="97"/>
      <c r="B134" s="97" t="s">
        <v>145</v>
      </c>
      <c r="C134" s="88">
        <v>307.5</v>
      </c>
      <c r="D134" s="88">
        <v>178.7</v>
      </c>
      <c r="E134" s="88">
        <v>28.1</v>
      </c>
      <c r="F134" s="88">
        <v>0</v>
      </c>
      <c r="G134" s="88">
        <v>0</v>
      </c>
      <c r="H134" s="88">
        <v>0</v>
      </c>
      <c r="I134" s="88">
        <v>0</v>
      </c>
      <c r="J134" s="88">
        <v>514.29999999999995</v>
      </c>
      <c r="K134" s="88">
        <v>0</v>
      </c>
    </row>
    <row r="135" spans="1:11" ht="9.6">
      <c r="A135" s="97"/>
      <c r="B135" s="97" t="s">
        <v>257</v>
      </c>
      <c r="C135" s="88">
        <v>301.3</v>
      </c>
      <c r="D135" s="88">
        <v>170.4</v>
      </c>
      <c r="E135" s="88">
        <v>10.8</v>
      </c>
      <c r="F135" s="88">
        <v>0</v>
      </c>
      <c r="G135" s="88">
        <v>0</v>
      </c>
      <c r="H135" s="88">
        <v>0</v>
      </c>
      <c r="I135" s="88">
        <v>0</v>
      </c>
      <c r="J135" s="88">
        <v>482.5</v>
      </c>
      <c r="K135" s="88">
        <v>0</v>
      </c>
    </row>
    <row r="136" spans="1:11" ht="10.5" customHeight="1">
      <c r="A136" s="136" t="s">
        <v>258</v>
      </c>
      <c r="B136" s="136"/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1" ht="9.6">
      <c r="A137" s="97"/>
      <c r="B137" s="97" t="s">
        <v>182</v>
      </c>
      <c r="C137" s="88">
        <v>-113.8</v>
      </c>
      <c r="D137" s="88">
        <v>-6.3</v>
      </c>
      <c r="E137" s="88">
        <v>-0.6</v>
      </c>
      <c r="F137" s="88">
        <v>0</v>
      </c>
      <c r="G137" s="88">
        <v>0</v>
      </c>
      <c r="H137" s="88">
        <v>0</v>
      </c>
      <c r="I137" s="88">
        <v>0</v>
      </c>
      <c r="J137" s="88">
        <v>-120.7</v>
      </c>
      <c r="K137" s="88">
        <v>0</v>
      </c>
    </row>
    <row r="138" spans="1:11" ht="19.2">
      <c r="A138" s="97"/>
      <c r="B138" s="97" t="s">
        <v>259</v>
      </c>
      <c r="C138" s="88">
        <v>-12.7</v>
      </c>
      <c r="D138" s="88">
        <v>0</v>
      </c>
      <c r="E138" s="88">
        <v>0</v>
      </c>
      <c r="F138" s="88">
        <v>0</v>
      </c>
      <c r="G138" s="88">
        <v>0</v>
      </c>
      <c r="H138" s="88">
        <v>0</v>
      </c>
      <c r="I138" s="88">
        <v>0</v>
      </c>
      <c r="J138" s="88">
        <v>-12.7</v>
      </c>
      <c r="K138" s="88">
        <v>0</v>
      </c>
    </row>
    <row r="139" spans="1:11" ht="9.6">
      <c r="A139" s="87"/>
      <c r="B139" s="87"/>
      <c r="C139" s="94"/>
      <c r="D139" s="94"/>
      <c r="E139" s="94"/>
      <c r="F139" s="94"/>
      <c r="G139" s="94"/>
      <c r="H139" s="94"/>
      <c r="I139" s="94"/>
      <c r="J139" s="94"/>
      <c r="K139" s="94"/>
    </row>
    <row r="140" spans="1:11" ht="9.6">
      <c r="A140" s="87"/>
      <c r="B140" s="87"/>
      <c r="C140" s="94"/>
      <c r="D140" s="94"/>
      <c r="E140" s="94"/>
      <c r="F140" s="94"/>
      <c r="G140" s="94"/>
      <c r="H140" s="94"/>
      <c r="I140" s="94"/>
      <c r="J140" s="94"/>
      <c r="K140" s="94"/>
    </row>
    <row r="141" spans="1:11" ht="9.6">
      <c r="A141" s="135" t="s">
        <v>262</v>
      </c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</row>
    <row r="142" spans="1:11" ht="9.6">
      <c r="A142" s="97"/>
      <c r="B142" s="97" t="s">
        <v>249</v>
      </c>
      <c r="C142" s="88">
        <v>46.2</v>
      </c>
      <c r="D142" s="88">
        <v>164.2</v>
      </c>
      <c r="E142" s="88">
        <v>8.1999999999999993</v>
      </c>
      <c r="F142" s="88">
        <v>0</v>
      </c>
      <c r="G142" s="88">
        <v>0</v>
      </c>
      <c r="H142" s="88">
        <v>0</v>
      </c>
      <c r="I142" s="88">
        <v>0</v>
      </c>
      <c r="J142" s="88">
        <v>218.6</v>
      </c>
      <c r="K142" s="88">
        <v>141.4</v>
      </c>
    </row>
    <row r="143" spans="1:11" ht="9.6">
      <c r="A143" s="97"/>
      <c r="B143" s="97" t="s">
        <v>250</v>
      </c>
      <c r="C143" s="88">
        <v>-0.1</v>
      </c>
      <c r="D143" s="88">
        <v>0</v>
      </c>
      <c r="E143" s="88">
        <v>0</v>
      </c>
      <c r="F143" s="88">
        <v>0</v>
      </c>
      <c r="G143" s="88">
        <v>0</v>
      </c>
      <c r="H143" s="88">
        <v>0</v>
      </c>
      <c r="I143" s="88">
        <v>0</v>
      </c>
      <c r="J143" s="88">
        <v>-0.1</v>
      </c>
      <c r="K143" s="88">
        <v>-0.3</v>
      </c>
    </row>
    <row r="144" spans="1:11" ht="10.5" customHeight="1">
      <c r="A144" s="136" t="s">
        <v>251</v>
      </c>
      <c r="B144" s="136"/>
      <c r="C144" s="88">
        <v>46.1</v>
      </c>
      <c r="D144" s="88">
        <v>164.2</v>
      </c>
      <c r="E144" s="88">
        <v>8.1999999999999993</v>
      </c>
      <c r="F144" s="88">
        <v>0</v>
      </c>
      <c r="G144" s="88">
        <v>0</v>
      </c>
      <c r="H144" s="88">
        <v>0</v>
      </c>
      <c r="I144" s="88">
        <v>0</v>
      </c>
      <c r="J144" s="88">
        <v>218.5</v>
      </c>
      <c r="K144" s="88">
        <v>141.1</v>
      </c>
    </row>
    <row r="145" spans="1:11" ht="9.6">
      <c r="A145" s="97"/>
      <c r="B145" s="97"/>
      <c r="C145" s="88"/>
      <c r="D145" s="88"/>
      <c r="E145" s="88"/>
      <c r="F145" s="88"/>
      <c r="G145" s="88"/>
      <c r="H145" s="88"/>
      <c r="I145" s="88"/>
      <c r="J145" s="88"/>
      <c r="K145" s="88"/>
    </row>
    <row r="146" spans="1:11" ht="10.5" customHeight="1">
      <c r="A146" s="136" t="s">
        <v>89</v>
      </c>
      <c r="B146" s="136"/>
      <c r="C146" s="88">
        <v>25.7</v>
      </c>
      <c r="D146" s="88">
        <v>76.599999999999994</v>
      </c>
      <c r="E146" s="88">
        <v>3.2</v>
      </c>
      <c r="F146" s="88">
        <v>0</v>
      </c>
      <c r="G146" s="88">
        <v>0</v>
      </c>
      <c r="H146" s="88">
        <v>0</v>
      </c>
      <c r="I146" s="88">
        <v>0</v>
      </c>
      <c r="J146" s="88">
        <v>105.5</v>
      </c>
      <c r="K146" s="88">
        <v>66.2</v>
      </c>
    </row>
    <row r="147" spans="1:11" ht="19.2">
      <c r="A147" s="97"/>
      <c r="B147" s="97" t="s">
        <v>252</v>
      </c>
      <c r="C147" s="89">
        <v>0.55748373101952298</v>
      </c>
      <c r="D147" s="89">
        <v>0.46650426309378801</v>
      </c>
      <c r="E147" s="89">
        <v>0.39024390243902402</v>
      </c>
      <c r="F147" s="89" t="s">
        <v>74</v>
      </c>
      <c r="G147" s="89">
        <v>0</v>
      </c>
      <c r="H147" s="89" t="s">
        <v>74</v>
      </c>
      <c r="I147" s="89" t="s">
        <v>74</v>
      </c>
      <c r="J147" s="89">
        <v>0.48283752860411899</v>
      </c>
      <c r="K147" s="89">
        <v>0.46917080085046098</v>
      </c>
    </row>
    <row r="148" spans="1:11" ht="9.6">
      <c r="A148" s="137" t="s">
        <v>253</v>
      </c>
      <c r="B148" s="137"/>
      <c r="C148" s="90">
        <v>-31.3</v>
      </c>
      <c r="D148" s="90">
        <v>5.8999999999999897</v>
      </c>
      <c r="E148" s="90">
        <v>0.1</v>
      </c>
      <c r="F148" s="90">
        <v>0</v>
      </c>
      <c r="G148" s="90">
        <v>0</v>
      </c>
      <c r="H148" s="90">
        <v>0</v>
      </c>
      <c r="I148" s="90">
        <v>0</v>
      </c>
      <c r="J148" s="90">
        <v>-25.3</v>
      </c>
      <c r="K148" s="90">
        <v>-50.4</v>
      </c>
    </row>
    <row r="149" spans="1:11" ht="9.6">
      <c r="A149" s="97"/>
      <c r="B149" s="97"/>
      <c r="C149" s="88"/>
      <c r="D149" s="88"/>
      <c r="E149" s="88"/>
      <c r="F149" s="88"/>
      <c r="G149" s="88"/>
      <c r="H149" s="88"/>
      <c r="I149" s="88"/>
      <c r="J149" s="88"/>
      <c r="K149" s="88"/>
    </row>
    <row r="150" spans="1:11" ht="10.5" customHeight="1">
      <c r="A150" s="136" t="s">
        <v>255</v>
      </c>
      <c r="B150" s="136"/>
      <c r="C150" s="144" t="s">
        <v>128</v>
      </c>
      <c r="D150" s="144"/>
      <c r="E150" s="144"/>
      <c r="F150" s="144"/>
      <c r="G150" s="144"/>
      <c r="H150" s="144"/>
      <c r="I150" s="144"/>
      <c r="J150" s="144"/>
      <c r="K150" s="144"/>
    </row>
    <row r="151" spans="1:11" ht="19.2">
      <c r="A151" s="97"/>
      <c r="B151" s="97" t="s">
        <v>256</v>
      </c>
      <c r="C151" s="88">
        <v>147.5</v>
      </c>
      <c r="D151" s="88">
        <v>102.1</v>
      </c>
      <c r="E151" s="88">
        <v>2.8</v>
      </c>
      <c r="F151" s="88">
        <v>0</v>
      </c>
      <c r="G151" s="88">
        <v>0</v>
      </c>
      <c r="H151" s="88">
        <v>0</v>
      </c>
      <c r="I151" s="88">
        <v>0</v>
      </c>
      <c r="J151" s="88">
        <v>252.4</v>
      </c>
      <c r="K151" s="88">
        <v>115.2</v>
      </c>
    </row>
    <row r="152" spans="1:11" ht="9.6">
      <c r="A152" s="97"/>
      <c r="B152" s="97" t="s">
        <v>137</v>
      </c>
      <c r="C152" s="88">
        <v>0</v>
      </c>
      <c r="D152" s="88">
        <v>7.4</v>
      </c>
      <c r="E152" s="88">
        <v>0.4</v>
      </c>
      <c r="F152" s="88">
        <v>0</v>
      </c>
      <c r="G152" s="88">
        <v>0</v>
      </c>
      <c r="H152" s="88">
        <v>0</v>
      </c>
      <c r="I152" s="88">
        <v>0</v>
      </c>
      <c r="J152" s="88">
        <v>7.8</v>
      </c>
      <c r="K152" s="88">
        <v>0</v>
      </c>
    </row>
    <row r="153" spans="1:11" ht="9.6">
      <c r="A153" s="97"/>
      <c r="B153" s="97" t="s">
        <v>145</v>
      </c>
      <c r="C153" s="88">
        <v>36.5</v>
      </c>
      <c r="D153" s="88">
        <v>79.7</v>
      </c>
      <c r="E153" s="88">
        <v>7.9</v>
      </c>
      <c r="F153" s="88">
        <v>0</v>
      </c>
      <c r="G153" s="88">
        <v>0</v>
      </c>
      <c r="H153" s="88">
        <v>0</v>
      </c>
      <c r="I153" s="88">
        <v>0</v>
      </c>
      <c r="J153" s="88">
        <v>124.1</v>
      </c>
      <c r="K153" s="88">
        <v>147.9</v>
      </c>
    </row>
    <row r="154" spans="1:11" ht="9.6">
      <c r="A154" s="97"/>
      <c r="B154" s="97" t="s">
        <v>257</v>
      </c>
      <c r="C154" s="88">
        <v>17</v>
      </c>
      <c r="D154" s="88">
        <v>78.400000000000006</v>
      </c>
      <c r="E154" s="88">
        <v>2.7</v>
      </c>
      <c r="F154" s="88">
        <v>0</v>
      </c>
      <c r="G154" s="88">
        <v>0</v>
      </c>
      <c r="H154" s="88">
        <v>0</v>
      </c>
      <c r="I154" s="88">
        <v>0</v>
      </c>
      <c r="J154" s="88">
        <v>98.1</v>
      </c>
      <c r="K154" s="88">
        <v>101</v>
      </c>
    </row>
    <row r="155" spans="1:11" ht="10.5" customHeight="1">
      <c r="A155" s="136" t="s">
        <v>258</v>
      </c>
      <c r="B155" s="136"/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1" ht="9.6">
      <c r="A156" s="97"/>
      <c r="B156" s="97" t="s">
        <v>182</v>
      </c>
      <c r="C156" s="88">
        <v>-22.3</v>
      </c>
      <c r="D156" s="88">
        <v>-2.8</v>
      </c>
      <c r="E156" s="88">
        <v>-0.1</v>
      </c>
      <c r="F156" s="88">
        <v>0</v>
      </c>
      <c r="G156" s="88">
        <v>0</v>
      </c>
      <c r="H156" s="88">
        <v>0</v>
      </c>
      <c r="I156" s="88">
        <v>0</v>
      </c>
      <c r="J156" s="88">
        <v>-25.2</v>
      </c>
      <c r="K156" s="88">
        <v>0</v>
      </c>
    </row>
    <row r="157" spans="1:11" ht="19.2">
      <c r="A157" s="97"/>
      <c r="B157" s="97" t="s">
        <v>259</v>
      </c>
      <c r="C157" s="88">
        <v>-30.2</v>
      </c>
      <c r="D157" s="88">
        <v>0</v>
      </c>
      <c r="E157" s="88">
        <v>0</v>
      </c>
      <c r="F157" s="88">
        <v>0</v>
      </c>
      <c r="G157" s="88">
        <v>0</v>
      </c>
      <c r="H157" s="88">
        <v>0</v>
      </c>
      <c r="I157" s="88">
        <v>0</v>
      </c>
      <c r="J157" s="88">
        <v>-30.2</v>
      </c>
      <c r="K157" s="88">
        <v>-30.5</v>
      </c>
    </row>
    <row r="163" spans="1:11" ht="10.5" customHeight="1">
      <c r="A163" s="78"/>
      <c r="B163" s="79" t="s">
        <v>263</v>
      </c>
      <c r="C163" s="141" t="s">
        <v>48</v>
      </c>
      <c r="D163" s="141" t="s">
        <v>49</v>
      </c>
      <c r="E163" s="141" t="s">
        <v>50</v>
      </c>
      <c r="F163" s="141" t="s">
        <v>66</v>
      </c>
      <c r="G163" s="141">
        <v>0</v>
      </c>
      <c r="H163" s="141" t="s">
        <v>51</v>
      </c>
      <c r="I163" s="141" t="s">
        <v>245</v>
      </c>
      <c r="J163" s="141" t="s">
        <v>246</v>
      </c>
      <c r="K163" s="141" t="s">
        <v>247</v>
      </c>
    </row>
    <row r="164" spans="1:11">
      <c r="A164" s="81"/>
      <c r="B164" s="81" t="s">
        <v>84</v>
      </c>
      <c r="C164" s="142"/>
      <c r="D164" s="142"/>
      <c r="E164" s="142"/>
      <c r="F164" s="142"/>
      <c r="G164" s="142"/>
      <c r="H164" s="142"/>
      <c r="I164" s="142"/>
      <c r="J164" s="142"/>
      <c r="K164" s="142"/>
    </row>
    <row r="165" spans="1:11" ht="8.4" thickBot="1">
      <c r="A165" s="81"/>
      <c r="B165" s="82"/>
      <c r="C165" s="83" t="s">
        <v>76</v>
      </c>
      <c r="D165" s="83" t="s">
        <v>76</v>
      </c>
      <c r="E165" s="83" t="s">
        <v>76</v>
      </c>
      <c r="F165" s="143"/>
      <c r="G165" s="84"/>
      <c r="H165" s="143"/>
      <c r="I165" s="143"/>
      <c r="J165" s="143"/>
      <c r="K165" s="143"/>
    </row>
    <row r="166" spans="1:11" ht="8.4" thickTop="1">
      <c r="A166" s="85"/>
      <c r="B166" s="85" t="s">
        <v>248</v>
      </c>
      <c r="C166" s="86"/>
      <c r="D166" s="86"/>
      <c r="E166" s="86"/>
      <c r="F166" s="86"/>
      <c r="G166" s="86"/>
      <c r="H166" s="86"/>
      <c r="I166" s="86"/>
      <c r="J166" s="86"/>
      <c r="K166" s="86"/>
    </row>
    <row r="167" spans="1:11">
      <c r="A167" s="97"/>
      <c r="B167" s="97" t="s">
        <v>249</v>
      </c>
      <c r="C167" s="94">
        <v>1139.5999999999999</v>
      </c>
      <c r="D167" s="94">
        <v>839.9</v>
      </c>
      <c r="E167" s="94">
        <v>86.4</v>
      </c>
      <c r="F167" s="94">
        <v>0</v>
      </c>
      <c r="G167" s="94">
        <v>0</v>
      </c>
      <c r="H167" s="94">
        <v>29.1</v>
      </c>
      <c r="I167" s="94">
        <v>823.3</v>
      </c>
      <c r="J167" s="94">
        <v>2918.3</v>
      </c>
      <c r="K167" s="94">
        <v>132.1</v>
      </c>
    </row>
    <row r="168" spans="1:11" ht="9.6">
      <c r="A168" s="97"/>
      <c r="B168" s="97" t="s">
        <v>250</v>
      </c>
      <c r="C168" s="94">
        <v>-2</v>
      </c>
      <c r="D168" s="94">
        <v>0</v>
      </c>
      <c r="E168" s="94">
        <v>0</v>
      </c>
      <c r="F168" s="94">
        <v>0</v>
      </c>
      <c r="G168" s="94">
        <v>0</v>
      </c>
      <c r="H168" s="94">
        <v>0</v>
      </c>
      <c r="I168" s="94">
        <v>-791.8</v>
      </c>
      <c r="J168" s="94">
        <v>-793.8</v>
      </c>
      <c r="K168" s="94">
        <v>-0.3</v>
      </c>
    </row>
    <row r="169" spans="1:11" ht="10.5" customHeight="1">
      <c r="A169" s="136" t="s">
        <v>251</v>
      </c>
      <c r="B169" s="136"/>
      <c r="C169" s="94">
        <v>1137.5999999999999</v>
      </c>
      <c r="D169" s="94">
        <v>839.9</v>
      </c>
      <c r="E169" s="94">
        <v>86.4</v>
      </c>
      <c r="F169" s="94">
        <v>0</v>
      </c>
      <c r="G169" s="94">
        <v>0</v>
      </c>
      <c r="H169" s="94">
        <v>29.1</v>
      </c>
      <c r="I169" s="94">
        <v>31.500000000000099</v>
      </c>
      <c r="J169" s="94">
        <v>2124.5</v>
      </c>
      <c r="K169" s="94">
        <v>131.80000000000001</v>
      </c>
    </row>
    <row r="170" spans="1:11" ht="9.6">
      <c r="A170" s="97"/>
      <c r="B170" s="97"/>
      <c r="C170" s="94"/>
      <c r="D170" s="94"/>
      <c r="E170" s="94"/>
      <c r="F170" s="94"/>
      <c r="G170" s="94"/>
      <c r="H170" s="94"/>
      <c r="I170" s="94"/>
      <c r="J170" s="94"/>
      <c r="K170" s="94"/>
    </row>
    <row r="171" spans="1:11" ht="10.5" customHeight="1">
      <c r="A171" s="136" t="s">
        <v>89</v>
      </c>
      <c r="B171" s="136"/>
      <c r="C171" s="94">
        <v>522.1</v>
      </c>
      <c r="D171" s="94">
        <v>372.5</v>
      </c>
      <c r="E171" s="94">
        <v>31.9</v>
      </c>
      <c r="F171" s="94">
        <v>0</v>
      </c>
      <c r="G171" s="94">
        <v>0</v>
      </c>
      <c r="H171" s="94">
        <v>15.2</v>
      </c>
      <c r="I171" s="94">
        <v>8.8000000000000007</v>
      </c>
      <c r="J171" s="94">
        <v>950.5</v>
      </c>
      <c r="K171" s="94">
        <v>63.6</v>
      </c>
    </row>
    <row r="172" spans="1:11" ht="19.2">
      <c r="A172" s="97"/>
      <c r="B172" s="97" t="s">
        <v>252</v>
      </c>
      <c r="C172" s="98">
        <v>0.45894866385372701</v>
      </c>
      <c r="D172" s="98">
        <v>0.44350517918799898</v>
      </c>
      <c r="E172" s="98">
        <v>0.36921296296296302</v>
      </c>
      <c r="F172" s="98" t="s">
        <v>74</v>
      </c>
      <c r="G172" s="98">
        <v>0</v>
      </c>
      <c r="H172" s="98">
        <v>0.52233676975944998</v>
      </c>
      <c r="I172" s="98">
        <v>0.27936507936507798</v>
      </c>
      <c r="J172" s="98">
        <v>0.44739938809131602</v>
      </c>
      <c r="K172" s="98">
        <v>0.48254931714719301</v>
      </c>
    </row>
    <row r="173" spans="1:11" ht="9.6">
      <c r="A173" s="137" t="s">
        <v>253</v>
      </c>
      <c r="B173" s="137"/>
      <c r="C173" s="99">
        <v>-280.10000000000002</v>
      </c>
      <c r="D173" s="99">
        <v>76.8</v>
      </c>
      <c r="E173" s="99">
        <v>2.1</v>
      </c>
      <c r="F173" s="99">
        <v>0</v>
      </c>
      <c r="G173" s="99">
        <v>0</v>
      </c>
      <c r="H173" s="99">
        <v>8.9</v>
      </c>
      <c r="I173" s="99">
        <v>0.5</v>
      </c>
      <c r="J173" s="99">
        <v>-191.8</v>
      </c>
      <c r="K173" s="99">
        <v>-53.1</v>
      </c>
    </row>
    <row r="174" spans="1:11" ht="9.6">
      <c r="A174" s="97"/>
      <c r="B174" s="97"/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1" ht="10.5" customHeight="1">
      <c r="A175" s="136" t="s">
        <v>255</v>
      </c>
      <c r="B175" s="136"/>
      <c r="C175" s="140" t="s">
        <v>129</v>
      </c>
      <c r="D175" s="140"/>
      <c r="E175" s="140"/>
      <c r="F175" s="140"/>
      <c r="G175" s="140"/>
      <c r="H175" s="140"/>
      <c r="I175" s="140"/>
      <c r="J175" s="140"/>
      <c r="K175" s="140"/>
    </row>
    <row r="176" spans="1:11" ht="27.6" customHeight="1">
      <c r="A176" s="97"/>
      <c r="B176" s="97" t="s">
        <v>256</v>
      </c>
      <c r="C176" s="94">
        <v>2558.8000000000002</v>
      </c>
      <c r="D176" s="94">
        <v>598.4</v>
      </c>
      <c r="E176" s="94">
        <v>30.1</v>
      </c>
      <c r="F176" s="94">
        <v>0</v>
      </c>
      <c r="G176" s="94">
        <v>0</v>
      </c>
      <c r="H176" s="94">
        <v>6.3</v>
      </c>
      <c r="I176" s="94">
        <v>202.4</v>
      </c>
      <c r="J176" s="94">
        <v>3396</v>
      </c>
      <c r="K176" s="94">
        <v>128.4</v>
      </c>
    </row>
    <row r="177" spans="1:11" ht="9.6">
      <c r="A177" s="97"/>
      <c r="B177" s="97" t="s">
        <v>137</v>
      </c>
      <c r="C177" s="94">
        <v>19.8</v>
      </c>
      <c r="D177" s="94">
        <v>40.200000000000003</v>
      </c>
      <c r="E177" s="94">
        <v>4.7</v>
      </c>
      <c r="F177" s="94">
        <v>0</v>
      </c>
      <c r="G177" s="94">
        <v>0</v>
      </c>
      <c r="H177" s="94">
        <v>0</v>
      </c>
      <c r="I177" s="94">
        <v>17.600000000000001</v>
      </c>
      <c r="J177" s="94">
        <v>82.3</v>
      </c>
      <c r="K177" s="94">
        <v>0</v>
      </c>
    </row>
    <row r="178" spans="1:11" ht="9.6">
      <c r="A178" s="97"/>
      <c r="B178" s="97" t="s">
        <v>145</v>
      </c>
      <c r="C178" s="94">
        <v>764.1</v>
      </c>
      <c r="D178" s="94">
        <v>463.3</v>
      </c>
      <c r="E178" s="94">
        <v>72</v>
      </c>
      <c r="F178" s="94">
        <v>0</v>
      </c>
      <c r="G178" s="94">
        <v>0</v>
      </c>
      <c r="H178" s="94">
        <v>5.6</v>
      </c>
      <c r="I178" s="94">
        <v>746.6</v>
      </c>
      <c r="J178" s="94">
        <v>2051.6</v>
      </c>
      <c r="K178" s="94">
        <v>158.5</v>
      </c>
    </row>
    <row r="179" spans="1:11" ht="9.6">
      <c r="A179" s="97"/>
      <c r="B179" s="97" t="s">
        <v>257</v>
      </c>
      <c r="C179" s="94">
        <v>973.9</v>
      </c>
      <c r="D179" s="94">
        <v>425.7</v>
      </c>
      <c r="E179" s="94">
        <v>28.6</v>
      </c>
      <c r="F179" s="94">
        <v>0</v>
      </c>
      <c r="G179" s="94">
        <v>0</v>
      </c>
      <c r="H179" s="94">
        <v>5.5</v>
      </c>
      <c r="I179" s="94">
        <v>200.4</v>
      </c>
      <c r="J179" s="94">
        <v>1634.1</v>
      </c>
      <c r="K179" s="94">
        <v>98.9</v>
      </c>
    </row>
    <row r="180" spans="1:11" ht="10.5" customHeight="1">
      <c r="A180" s="136" t="s">
        <v>258</v>
      </c>
      <c r="B180" s="136"/>
      <c r="C180" s="94"/>
      <c r="D180" s="94"/>
      <c r="E180" s="94"/>
      <c r="F180" s="94"/>
      <c r="G180" s="94"/>
      <c r="H180" s="94"/>
      <c r="I180" s="94"/>
      <c r="J180" s="94"/>
      <c r="K180" s="94"/>
    </row>
    <row r="181" spans="1:11" ht="9.6">
      <c r="A181" s="97"/>
      <c r="B181" s="97" t="s">
        <v>182</v>
      </c>
      <c r="C181" s="94">
        <v>-273.89999999999998</v>
      </c>
      <c r="D181" s="94">
        <v>-24.3</v>
      </c>
      <c r="E181" s="94">
        <v>-1.3</v>
      </c>
      <c r="F181" s="94">
        <v>0</v>
      </c>
      <c r="G181" s="94">
        <v>0</v>
      </c>
      <c r="H181" s="94">
        <v>-0.7</v>
      </c>
      <c r="I181" s="94">
        <v>-2.8</v>
      </c>
      <c r="J181" s="94">
        <v>-303</v>
      </c>
      <c r="K181" s="94">
        <v>-33.5</v>
      </c>
    </row>
    <row r="182" spans="1:11" ht="19.2">
      <c r="A182" s="97"/>
      <c r="B182" s="97" t="s">
        <v>259</v>
      </c>
      <c r="C182" s="94">
        <v>-64.2</v>
      </c>
      <c r="D182" s="94">
        <v>0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-64.2</v>
      </c>
      <c r="K182" s="94">
        <v>-30.5</v>
      </c>
    </row>
    <row r="183" spans="1:11" ht="9.6">
      <c r="A183" s="87"/>
      <c r="B183" s="87"/>
      <c r="C183" s="94"/>
      <c r="D183" s="94"/>
      <c r="E183" s="94"/>
      <c r="F183" s="94"/>
      <c r="G183" s="94"/>
      <c r="H183" s="94"/>
      <c r="I183" s="94"/>
      <c r="J183" s="94"/>
      <c r="K183" s="94"/>
    </row>
    <row r="184" spans="1:11" ht="9.6">
      <c r="A184" s="135" t="s">
        <v>260</v>
      </c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</row>
    <row r="185" spans="1:11">
      <c r="A185" s="97"/>
      <c r="B185" s="97" t="s">
        <v>249</v>
      </c>
      <c r="C185" s="88">
        <v>715.3</v>
      </c>
      <c r="D185" s="88">
        <v>321</v>
      </c>
      <c r="E185" s="88">
        <v>39.799999999999997</v>
      </c>
      <c r="F185" s="88">
        <v>0</v>
      </c>
      <c r="G185" s="88">
        <v>0</v>
      </c>
      <c r="H185" s="88">
        <v>29.1</v>
      </c>
      <c r="I185" s="88">
        <v>823.3</v>
      </c>
      <c r="J185" s="88">
        <v>1928.5</v>
      </c>
      <c r="K185" s="88">
        <v>0</v>
      </c>
    </row>
    <row r="186" spans="1:11" ht="9.6">
      <c r="A186" s="97"/>
      <c r="B186" s="97" t="s">
        <v>250</v>
      </c>
      <c r="C186" s="88">
        <v>0</v>
      </c>
      <c r="D186" s="88">
        <v>0</v>
      </c>
      <c r="E186" s="88">
        <v>0</v>
      </c>
      <c r="F186" s="88">
        <v>0</v>
      </c>
      <c r="G186" s="88">
        <v>0</v>
      </c>
      <c r="H186" s="88">
        <v>0</v>
      </c>
      <c r="I186" s="88">
        <v>-791.8</v>
      </c>
      <c r="J186" s="88">
        <v>-791.8</v>
      </c>
      <c r="K186" s="88">
        <v>0</v>
      </c>
    </row>
    <row r="187" spans="1:11" ht="10.5" customHeight="1">
      <c r="A187" s="136" t="s">
        <v>251</v>
      </c>
      <c r="B187" s="136"/>
      <c r="C187" s="88">
        <v>715.3</v>
      </c>
      <c r="D187" s="88">
        <v>321</v>
      </c>
      <c r="E187" s="88">
        <v>39.799999999999997</v>
      </c>
      <c r="F187" s="88">
        <v>0</v>
      </c>
      <c r="G187" s="88">
        <v>0</v>
      </c>
      <c r="H187" s="88">
        <v>29.1</v>
      </c>
      <c r="I187" s="88">
        <v>31.500000000000099</v>
      </c>
      <c r="J187" s="88">
        <v>1136.7</v>
      </c>
      <c r="K187" s="88">
        <v>0</v>
      </c>
    </row>
    <row r="188" spans="1:11" ht="9.6">
      <c r="A188" s="97"/>
      <c r="B188" s="97"/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1:11" ht="10.5" customHeight="1">
      <c r="A189" s="136" t="s">
        <v>89</v>
      </c>
      <c r="B189" s="136"/>
      <c r="C189" s="88">
        <v>316.89999999999998</v>
      </c>
      <c r="D189" s="88">
        <v>138.69999999999999</v>
      </c>
      <c r="E189" s="88">
        <v>13.9</v>
      </c>
      <c r="F189" s="88">
        <v>0</v>
      </c>
      <c r="G189" s="88">
        <v>0</v>
      </c>
      <c r="H189" s="88">
        <v>15.2</v>
      </c>
      <c r="I189" s="88">
        <v>8.8000000000000007</v>
      </c>
      <c r="J189" s="88">
        <v>493.5</v>
      </c>
      <c r="K189" s="88">
        <v>0</v>
      </c>
    </row>
    <row r="190" spans="1:11" ht="19.2">
      <c r="A190" s="97"/>
      <c r="B190" s="97" t="s">
        <v>252</v>
      </c>
      <c r="C190" s="89">
        <v>0.44303089612749902</v>
      </c>
      <c r="D190" s="89">
        <v>0.43208722741432998</v>
      </c>
      <c r="E190" s="89">
        <v>0.34924623115577902</v>
      </c>
      <c r="F190" s="89" t="s">
        <v>74</v>
      </c>
      <c r="G190" s="89">
        <v>0</v>
      </c>
      <c r="H190" s="89">
        <v>0.52233676975944998</v>
      </c>
      <c r="I190" s="89">
        <v>0.27936507936507798</v>
      </c>
      <c r="J190" s="89">
        <v>0.43415149115861701</v>
      </c>
      <c r="K190" s="89" t="s">
        <v>74</v>
      </c>
    </row>
    <row r="191" spans="1:11" ht="9.6">
      <c r="A191" s="137" t="s">
        <v>253</v>
      </c>
      <c r="B191" s="137"/>
      <c r="C191" s="90">
        <v>-105.3</v>
      </c>
      <c r="D191" s="90">
        <v>18.899999999999999</v>
      </c>
      <c r="E191" s="90">
        <v>-0.39999999999999902</v>
      </c>
      <c r="F191" s="90">
        <v>0</v>
      </c>
      <c r="G191" s="90">
        <v>0</v>
      </c>
      <c r="H191" s="90">
        <v>8.9</v>
      </c>
      <c r="I191" s="90">
        <v>0.5</v>
      </c>
      <c r="J191" s="90">
        <v>-77.400000000000105</v>
      </c>
      <c r="K191" s="90">
        <v>0</v>
      </c>
    </row>
    <row r="192" spans="1:11" ht="9.6">
      <c r="A192" s="97"/>
      <c r="B192" s="97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1" ht="10.5" customHeight="1">
      <c r="A193" s="136" t="s">
        <v>255</v>
      </c>
      <c r="B193" s="136"/>
      <c r="C193" s="140" t="s">
        <v>129</v>
      </c>
      <c r="D193" s="140"/>
      <c r="E193" s="140"/>
      <c r="F193" s="140"/>
      <c r="G193" s="140"/>
      <c r="H193" s="140"/>
      <c r="I193" s="140"/>
      <c r="J193" s="140"/>
      <c r="K193" s="140"/>
    </row>
    <row r="194" spans="1:11" ht="19.2">
      <c r="A194" s="97"/>
      <c r="B194" s="97" t="s">
        <v>256</v>
      </c>
      <c r="C194" s="88">
        <v>1385.6</v>
      </c>
      <c r="D194" s="88">
        <v>276.5</v>
      </c>
      <c r="E194" s="88">
        <v>14.3</v>
      </c>
      <c r="F194" s="88">
        <v>0</v>
      </c>
      <c r="G194" s="88">
        <v>0</v>
      </c>
      <c r="H194" s="88">
        <v>6.3</v>
      </c>
      <c r="I194" s="88">
        <v>202.4</v>
      </c>
      <c r="J194" s="88">
        <v>1885.1</v>
      </c>
      <c r="K194" s="88">
        <v>0</v>
      </c>
    </row>
    <row r="195" spans="1:11" ht="9.6">
      <c r="A195" s="97"/>
      <c r="B195" s="97" t="s">
        <v>137</v>
      </c>
      <c r="C195" s="88">
        <v>17.2</v>
      </c>
      <c r="D195" s="88">
        <v>15.7</v>
      </c>
      <c r="E195" s="88">
        <v>2.2000000000000002</v>
      </c>
      <c r="F195" s="88">
        <v>0</v>
      </c>
      <c r="G195" s="88">
        <v>0</v>
      </c>
      <c r="H195" s="88">
        <v>0</v>
      </c>
      <c r="I195" s="88">
        <v>17.600000000000001</v>
      </c>
      <c r="J195" s="88">
        <v>52.7</v>
      </c>
      <c r="K195" s="88">
        <v>0</v>
      </c>
    </row>
    <row r="196" spans="1:11" ht="9.6">
      <c r="A196" s="97"/>
      <c r="B196" s="97" t="s">
        <v>145</v>
      </c>
      <c r="C196" s="88">
        <v>408.9</v>
      </c>
      <c r="D196" s="88">
        <v>204.1</v>
      </c>
      <c r="E196" s="88">
        <v>34.200000000000003</v>
      </c>
      <c r="F196" s="88">
        <v>0</v>
      </c>
      <c r="G196" s="88">
        <v>0</v>
      </c>
      <c r="H196" s="88">
        <v>5.6</v>
      </c>
      <c r="I196" s="88">
        <v>746.6</v>
      </c>
      <c r="J196" s="88">
        <v>1399.4</v>
      </c>
      <c r="K196" s="88">
        <v>0</v>
      </c>
    </row>
    <row r="197" spans="1:11" ht="9.6">
      <c r="A197" s="97"/>
      <c r="B197" s="97" t="s">
        <v>257</v>
      </c>
      <c r="C197" s="88">
        <v>650.6</v>
      </c>
      <c r="D197" s="88">
        <v>176.6</v>
      </c>
      <c r="E197" s="88">
        <v>13.6</v>
      </c>
      <c r="F197" s="88">
        <v>0</v>
      </c>
      <c r="G197" s="88">
        <v>0</v>
      </c>
      <c r="H197" s="88">
        <v>5.5</v>
      </c>
      <c r="I197" s="88">
        <v>200.4</v>
      </c>
      <c r="J197" s="88">
        <v>1046.7</v>
      </c>
      <c r="K197" s="88">
        <v>0</v>
      </c>
    </row>
    <row r="198" spans="1:11" ht="10.5" customHeight="1">
      <c r="A198" s="136" t="s">
        <v>258</v>
      </c>
      <c r="B198" s="136"/>
      <c r="C198" s="88"/>
      <c r="D198" s="88"/>
      <c r="E198" s="88"/>
      <c r="F198" s="88"/>
      <c r="G198" s="88"/>
      <c r="H198" s="88"/>
      <c r="I198" s="88"/>
      <c r="J198" s="88"/>
      <c r="K198" s="88"/>
    </row>
    <row r="199" spans="1:11" ht="9.6">
      <c r="A199" s="97"/>
      <c r="B199" s="97" t="s">
        <v>182</v>
      </c>
      <c r="C199" s="88">
        <v>-130.9</v>
      </c>
      <c r="D199" s="88">
        <v>-15.8</v>
      </c>
      <c r="E199" s="88">
        <v>-0.6</v>
      </c>
      <c r="F199" s="88">
        <v>0</v>
      </c>
      <c r="G199" s="88">
        <v>0</v>
      </c>
      <c r="H199" s="88">
        <v>-0.7</v>
      </c>
      <c r="I199" s="88">
        <v>-2.8</v>
      </c>
      <c r="J199" s="88">
        <v>-150.80000000000001</v>
      </c>
      <c r="K199" s="88">
        <v>0</v>
      </c>
    </row>
    <row r="200" spans="1:11" ht="19.2">
      <c r="A200" s="97"/>
      <c r="B200" s="97" t="s">
        <v>259</v>
      </c>
      <c r="C200" s="88">
        <v>-21.3</v>
      </c>
      <c r="D200" s="88">
        <v>0</v>
      </c>
      <c r="E200" s="88">
        <v>0</v>
      </c>
      <c r="F200" s="88">
        <v>0</v>
      </c>
      <c r="G200" s="88">
        <v>0</v>
      </c>
      <c r="H200" s="88">
        <v>0</v>
      </c>
      <c r="I200" s="88">
        <v>0</v>
      </c>
      <c r="J200" s="88">
        <v>-21.3</v>
      </c>
      <c r="K200" s="88">
        <v>0</v>
      </c>
    </row>
    <row r="201" spans="1:11" ht="9.6">
      <c r="A201" s="87"/>
      <c r="B201" s="87"/>
      <c r="C201" s="94"/>
      <c r="D201" s="94"/>
      <c r="E201" s="94"/>
      <c r="F201" s="94"/>
      <c r="G201" s="94"/>
      <c r="H201" s="94"/>
      <c r="I201" s="94"/>
      <c r="J201" s="94"/>
      <c r="K201" s="94"/>
    </row>
    <row r="202" spans="1:11" ht="9.6">
      <c r="A202" s="135" t="s">
        <v>261</v>
      </c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</row>
    <row r="203" spans="1:11" ht="9.6">
      <c r="A203" s="97"/>
      <c r="B203" s="97" t="s">
        <v>249</v>
      </c>
      <c r="C203" s="88">
        <v>381.8</v>
      </c>
      <c r="D203" s="88">
        <v>354.1</v>
      </c>
      <c r="E203" s="88">
        <v>36.6</v>
      </c>
      <c r="F203" s="88">
        <v>0</v>
      </c>
      <c r="G203" s="88">
        <v>0</v>
      </c>
      <c r="H203" s="88">
        <v>0</v>
      </c>
      <c r="I203" s="88">
        <v>0</v>
      </c>
      <c r="J203" s="88">
        <v>772.5</v>
      </c>
      <c r="K203" s="88">
        <v>0</v>
      </c>
    </row>
    <row r="204" spans="1:11" ht="9.6">
      <c r="A204" s="97"/>
      <c r="B204" s="97" t="s">
        <v>250</v>
      </c>
      <c r="C204" s="88">
        <v>-1.9</v>
      </c>
      <c r="D204" s="88">
        <v>0</v>
      </c>
      <c r="E204" s="88">
        <v>0</v>
      </c>
      <c r="F204" s="88">
        <v>0</v>
      </c>
      <c r="G204" s="88">
        <v>0</v>
      </c>
      <c r="H204" s="88">
        <v>0</v>
      </c>
      <c r="I204" s="88">
        <v>0</v>
      </c>
      <c r="J204" s="88">
        <v>-1.9</v>
      </c>
      <c r="K204" s="88">
        <v>0</v>
      </c>
    </row>
    <row r="205" spans="1:11" ht="10.5" customHeight="1">
      <c r="A205" s="136" t="s">
        <v>251</v>
      </c>
      <c r="B205" s="136"/>
      <c r="C205" s="88">
        <v>379.9</v>
      </c>
      <c r="D205" s="88">
        <v>354.1</v>
      </c>
      <c r="E205" s="88">
        <v>36.6</v>
      </c>
      <c r="F205" s="88">
        <v>0</v>
      </c>
      <c r="G205" s="88">
        <v>0</v>
      </c>
      <c r="H205" s="88">
        <v>0</v>
      </c>
      <c r="I205" s="88">
        <v>0</v>
      </c>
      <c r="J205" s="88">
        <v>770.6</v>
      </c>
      <c r="K205" s="88">
        <v>0</v>
      </c>
    </row>
    <row r="206" spans="1:11" ht="9.6">
      <c r="A206" s="97"/>
      <c r="B206" s="97"/>
      <c r="C206" s="88"/>
      <c r="D206" s="88"/>
      <c r="E206" s="88"/>
      <c r="F206" s="88"/>
      <c r="G206" s="88"/>
      <c r="H206" s="88"/>
      <c r="I206" s="88"/>
      <c r="J206" s="88"/>
      <c r="K206" s="88"/>
    </row>
    <row r="207" spans="1:11" ht="10.5" customHeight="1">
      <c r="A207" s="136" t="s">
        <v>89</v>
      </c>
      <c r="B207" s="136"/>
      <c r="C207" s="88">
        <v>181.9</v>
      </c>
      <c r="D207" s="88">
        <v>158.80000000000001</v>
      </c>
      <c r="E207" s="88">
        <v>14.5</v>
      </c>
      <c r="F207" s="88">
        <v>0</v>
      </c>
      <c r="G207" s="88">
        <v>0</v>
      </c>
      <c r="H207" s="88">
        <v>0</v>
      </c>
      <c r="I207" s="88">
        <v>0</v>
      </c>
      <c r="J207" s="88">
        <v>355.2</v>
      </c>
      <c r="K207" s="88">
        <v>0</v>
      </c>
    </row>
    <row r="208" spans="1:11" ht="19.2">
      <c r="A208" s="97"/>
      <c r="B208" s="97" t="s">
        <v>252</v>
      </c>
      <c r="C208" s="89">
        <v>0.47881021321400402</v>
      </c>
      <c r="D208" s="89">
        <v>0.448460886755154</v>
      </c>
      <c r="E208" s="89">
        <v>0.39617486338797803</v>
      </c>
      <c r="F208" s="89" t="s">
        <v>74</v>
      </c>
      <c r="G208" s="89">
        <v>0</v>
      </c>
      <c r="H208" s="89" t="s">
        <v>74</v>
      </c>
      <c r="I208" s="89" t="s">
        <v>74</v>
      </c>
      <c r="J208" s="89">
        <v>0.46093952764079898</v>
      </c>
      <c r="K208" s="89" t="s">
        <v>74</v>
      </c>
    </row>
    <row r="209" spans="1:11" ht="9.6">
      <c r="A209" s="137" t="s">
        <v>253</v>
      </c>
      <c r="B209" s="137"/>
      <c r="C209" s="90">
        <v>-141.4</v>
      </c>
      <c r="D209" s="90">
        <v>50.3</v>
      </c>
      <c r="E209" s="90">
        <v>2.7</v>
      </c>
      <c r="F209" s="90">
        <v>0</v>
      </c>
      <c r="G209" s="90">
        <v>0</v>
      </c>
      <c r="H209" s="90">
        <v>0</v>
      </c>
      <c r="I209" s="90">
        <v>0</v>
      </c>
      <c r="J209" s="90">
        <v>-88.4</v>
      </c>
      <c r="K209" s="90">
        <v>0</v>
      </c>
    </row>
    <row r="210" spans="1:11" ht="9.6">
      <c r="A210" s="97"/>
      <c r="B210" s="97"/>
      <c r="C210" s="88"/>
      <c r="D210" s="88"/>
      <c r="E210" s="88"/>
      <c r="F210" s="88"/>
      <c r="G210" s="88"/>
      <c r="H210" s="88"/>
      <c r="I210" s="88"/>
      <c r="J210" s="88"/>
      <c r="K210" s="88"/>
    </row>
    <row r="211" spans="1:11" ht="10.5" customHeight="1">
      <c r="A211" s="136" t="s">
        <v>255</v>
      </c>
      <c r="B211" s="136"/>
      <c r="C211" s="140" t="s">
        <v>129</v>
      </c>
      <c r="D211" s="140"/>
      <c r="E211" s="140"/>
      <c r="F211" s="140"/>
      <c r="G211" s="140"/>
      <c r="H211" s="140"/>
      <c r="I211" s="140"/>
      <c r="J211" s="140"/>
      <c r="K211" s="140"/>
    </row>
    <row r="212" spans="1:11" ht="19.2">
      <c r="A212" s="97"/>
      <c r="B212" s="97" t="s">
        <v>256</v>
      </c>
      <c r="C212" s="88">
        <v>1016.4</v>
      </c>
      <c r="D212" s="88">
        <v>218.3</v>
      </c>
      <c r="E212" s="88">
        <v>12.2</v>
      </c>
      <c r="F212" s="88">
        <v>0</v>
      </c>
      <c r="G212" s="88">
        <v>0</v>
      </c>
      <c r="H212" s="88">
        <v>0</v>
      </c>
      <c r="I212" s="88">
        <v>0</v>
      </c>
      <c r="J212" s="88">
        <v>1246.9000000000001</v>
      </c>
      <c r="K212" s="88">
        <v>0</v>
      </c>
    </row>
    <row r="213" spans="1:11" ht="9.6">
      <c r="A213" s="97"/>
      <c r="B213" s="97" t="s">
        <v>137</v>
      </c>
      <c r="C213" s="88">
        <v>2.6</v>
      </c>
      <c r="D213" s="88">
        <v>16.8</v>
      </c>
      <c r="E213" s="88">
        <v>1.9</v>
      </c>
      <c r="F213" s="88">
        <v>0</v>
      </c>
      <c r="G213" s="88">
        <v>0</v>
      </c>
      <c r="H213" s="88">
        <v>0</v>
      </c>
      <c r="I213" s="88">
        <v>0</v>
      </c>
      <c r="J213" s="88">
        <v>21.3</v>
      </c>
      <c r="K213" s="88">
        <v>0</v>
      </c>
    </row>
    <row r="214" spans="1:11" ht="9.6">
      <c r="A214" s="97"/>
      <c r="B214" s="97" t="s">
        <v>145</v>
      </c>
      <c r="C214" s="88">
        <v>318.7</v>
      </c>
      <c r="D214" s="88">
        <v>178.5</v>
      </c>
      <c r="E214" s="88">
        <v>30.2</v>
      </c>
      <c r="F214" s="88">
        <v>0</v>
      </c>
      <c r="G214" s="88">
        <v>0</v>
      </c>
      <c r="H214" s="88">
        <v>0</v>
      </c>
      <c r="I214" s="88">
        <v>0</v>
      </c>
      <c r="J214" s="88">
        <v>527.4</v>
      </c>
      <c r="K214" s="88">
        <v>0</v>
      </c>
    </row>
    <row r="215" spans="1:11" ht="9.6">
      <c r="A215" s="97"/>
      <c r="B215" s="97" t="s">
        <v>257</v>
      </c>
      <c r="C215" s="88">
        <v>305.5</v>
      </c>
      <c r="D215" s="88">
        <v>169.3</v>
      </c>
      <c r="E215" s="88">
        <v>11.6</v>
      </c>
      <c r="F215" s="88">
        <v>0</v>
      </c>
      <c r="G215" s="88">
        <v>0</v>
      </c>
      <c r="H215" s="88">
        <v>0</v>
      </c>
      <c r="I215" s="88">
        <v>0</v>
      </c>
      <c r="J215" s="88">
        <v>486.4</v>
      </c>
      <c r="K215" s="88">
        <v>0</v>
      </c>
    </row>
    <row r="216" spans="1:11" ht="10.5" customHeight="1">
      <c r="A216" s="136" t="s">
        <v>258</v>
      </c>
      <c r="B216" s="136"/>
      <c r="C216" s="88"/>
      <c r="D216" s="88"/>
      <c r="E216" s="88"/>
      <c r="F216" s="88"/>
      <c r="G216" s="88"/>
      <c r="H216" s="88"/>
      <c r="I216" s="88"/>
      <c r="J216" s="88"/>
      <c r="K216" s="88"/>
    </row>
    <row r="217" spans="1:11" ht="9.6">
      <c r="A217" s="97"/>
      <c r="B217" s="97" t="s">
        <v>182</v>
      </c>
      <c r="C217" s="88">
        <v>-120.4</v>
      </c>
      <c r="D217" s="88">
        <v>-5.9</v>
      </c>
      <c r="E217" s="88">
        <v>-0.6</v>
      </c>
      <c r="F217" s="88">
        <v>0</v>
      </c>
      <c r="G217" s="88">
        <v>0</v>
      </c>
      <c r="H217" s="88">
        <v>0</v>
      </c>
      <c r="I217" s="88">
        <v>0</v>
      </c>
      <c r="J217" s="88">
        <v>-126.9</v>
      </c>
      <c r="K217" s="88">
        <v>0</v>
      </c>
    </row>
    <row r="218" spans="1:11" ht="19.2">
      <c r="A218" s="97"/>
      <c r="B218" s="97" t="s">
        <v>259</v>
      </c>
      <c r="C218" s="88">
        <v>-12.7</v>
      </c>
      <c r="D218" s="88">
        <v>0</v>
      </c>
      <c r="E218" s="88">
        <v>0</v>
      </c>
      <c r="F218" s="88">
        <v>0</v>
      </c>
      <c r="G218" s="88">
        <v>0</v>
      </c>
      <c r="H218" s="88">
        <v>0</v>
      </c>
      <c r="I218" s="88">
        <v>0</v>
      </c>
      <c r="J218" s="88">
        <v>-12.7</v>
      </c>
      <c r="K218" s="88">
        <v>0</v>
      </c>
    </row>
    <row r="219" spans="1:11" ht="9.6">
      <c r="A219" s="87"/>
      <c r="B219" s="87"/>
      <c r="C219" s="94"/>
      <c r="D219" s="94"/>
      <c r="E219" s="94"/>
      <c r="F219" s="94"/>
      <c r="G219" s="94"/>
      <c r="H219" s="94"/>
      <c r="I219" s="94"/>
      <c r="J219" s="94"/>
      <c r="K219" s="94"/>
    </row>
    <row r="220" spans="1:11" ht="9.6">
      <c r="A220" s="87"/>
      <c r="B220" s="87"/>
      <c r="C220" s="94"/>
      <c r="D220" s="94"/>
      <c r="E220" s="94"/>
      <c r="F220" s="94"/>
      <c r="G220" s="94"/>
      <c r="H220" s="94"/>
      <c r="I220" s="94"/>
      <c r="J220" s="94"/>
      <c r="K220" s="94"/>
    </row>
    <row r="221" spans="1:11" ht="9.6">
      <c r="A221" s="135" t="s">
        <v>262</v>
      </c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</row>
    <row r="222" spans="1:11" ht="9.6">
      <c r="A222" s="97"/>
      <c r="B222" s="97" t="s">
        <v>249</v>
      </c>
      <c r="C222" s="88">
        <v>42.5</v>
      </c>
      <c r="D222" s="88">
        <v>164.8</v>
      </c>
      <c r="E222" s="88">
        <v>10</v>
      </c>
      <c r="F222" s="88">
        <v>0</v>
      </c>
      <c r="G222" s="88">
        <v>0</v>
      </c>
      <c r="H222" s="88">
        <v>0</v>
      </c>
      <c r="I222" s="88">
        <v>0</v>
      </c>
      <c r="J222" s="88">
        <v>217.3</v>
      </c>
      <c r="K222" s="88">
        <v>132.1</v>
      </c>
    </row>
    <row r="223" spans="1:11" ht="9.6">
      <c r="A223" s="97"/>
      <c r="B223" s="97" t="s">
        <v>250</v>
      </c>
      <c r="C223" s="88">
        <v>-0.1</v>
      </c>
      <c r="D223" s="88">
        <v>0</v>
      </c>
      <c r="E223" s="88">
        <v>0</v>
      </c>
      <c r="F223" s="88">
        <v>0</v>
      </c>
      <c r="G223" s="88">
        <v>0</v>
      </c>
      <c r="H223" s="88">
        <v>0</v>
      </c>
      <c r="I223" s="88">
        <v>0</v>
      </c>
      <c r="J223" s="88">
        <v>-0.1</v>
      </c>
      <c r="K223" s="88">
        <v>-0.3</v>
      </c>
    </row>
    <row r="224" spans="1:11" ht="10.5" customHeight="1">
      <c r="A224" s="136" t="s">
        <v>251</v>
      </c>
      <c r="B224" s="136"/>
      <c r="C224" s="88">
        <v>42.4</v>
      </c>
      <c r="D224" s="88">
        <v>164.8</v>
      </c>
      <c r="E224" s="88">
        <v>10</v>
      </c>
      <c r="F224" s="88">
        <v>0</v>
      </c>
      <c r="G224" s="88">
        <v>0</v>
      </c>
      <c r="H224" s="88">
        <v>0</v>
      </c>
      <c r="I224" s="88">
        <v>0</v>
      </c>
      <c r="J224" s="88">
        <v>217.2</v>
      </c>
      <c r="K224" s="88">
        <v>131.80000000000001</v>
      </c>
    </row>
    <row r="225" spans="1:11" ht="9.6">
      <c r="A225" s="97"/>
      <c r="B225" s="97"/>
      <c r="C225" s="88"/>
      <c r="D225" s="88"/>
      <c r="E225" s="88"/>
      <c r="F225" s="88"/>
      <c r="G225" s="88"/>
      <c r="H225" s="88"/>
      <c r="I225" s="88"/>
      <c r="J225" s="88"/>
      <c r="K225" s="88"/>
    </row>
    <row r="226" spans="1:11" ht="10.5" customHeight="1">
      <c r="A226" s="136" t="s">
        <v>89</v>
      </c>
      <c r="B226" s="136"/>
      <c r="C226" s="88">
        <v>23.3</v>
      </c>
      <c r="D226" s="88">
        <v>75</v>
      </c>
      <c r="E226" s="88">
        <v>3.5</v>
      </c>
      <c r="F226" s="88">
        <v>0</v>
      </c>
      <c r="G226" s="88">
        <v>0</v>
      </c>
      <c r="H226" s="88">
        <v>0</v>
      </c>
      <c r="I226" s="88">
        <v>0</v>
      </c>
      <c r="J226" s="88">
        <v>101.8</v>
      </c>
      <c r="K226" s="88">
        <v>63.6</v>
      </c>
    </row>
    <row r="227" spans="1:11" ht="19.2">
      <c r="A227" s="97"/>
      <c r="B227" s="97" t="s">
        <v>252</v>
      </c>
      <c r="C227" s="89">
        <v>0.54952830188679203</v>
      </c>
      <c r="D227" s="89">
        <v>0.45509708737864102</v>
      </c>
      <c r="E227" s="89">
        <v>0.35</v>
      </c>
      <c r="F227" s="89" t="s">
        <v>74</v>
      </c>
      <c r="G227" s="89">
        <v>0</v>
      </c>
      <c r="H227" s="89" t="s">
        <v>74</v>
      </c>
      <c r="I227" s="89" t="s">
        <v>74</v>
      </c>
      <c r="J227" s="89">
        <v>0.46869244935543303</v>
      </c>
      <c r="K227" s="89">
        <v>0.48254931714719301</v>
      </c>
    </row>
    <row r="228" spans="1:11" ht="9.6">
      <c r="A228" s="137" t="s">
        <v>253</v>
      </c>
      <c r="B228" s="137"/>
      <c r="C228" s="90">
        <v>-33.4</v>
      </c>
      <c r="D228" s="90">
        <v>7.5999999999999899</v>
      </c>
      <c r="E228" s="90">
        <v>-0.2</v>
      </c>
      <c r="F228" s="90">
        <v>0</v>
      </c>
      <c r="G228" s="90">
        <v>0</v>
      </c>
      <c r="H228" s="90">
        <v>0</v>
      </c>
      <c r="I228" s="90">
        <v>0</v>
      </c>
      <c r="J228" s="90">
        <v>-26</v>
      </c>
      <c r="K228" s="90">
        <v>-53.1</v>
      </c>
    </row>
    <row r="229" spans="1:11" ht="9.6">
      <c r="A229" s="97"/>
      <c r="B229" s="97"/>
      <c r="C229" s="88"/>
      <c r="D229" s="88"/>
      <c r="E229" s="88"/>
      <c r="F229" s="88"/>
      <c r="G229" s="88"/>
      <c r="H229" s="88"/>
      <c r="I229" s="88"/>
      <c r="J229" s="88"/>
      <c r="K229" s="88"/>
    </row>
    <row r="230" spans="1:11" ht="10.5" customHeight="1">
      <c r="A230" s="136" t="s">
        <v>255</v>
      </c>
      <c r="B230" s="136"/>
      <c r="C230" s="140" t="s">
        <v>129</v>
      </c>
      <c r="D230" s="140"/>
      <c r="E230" s="140"/>
      <c r="F230" s="140"/>
      <c r="G230" s="140"/>
      <c r="H230" s="140"/>
      <c r="I230" s="140"/>
      <c r="J230" s="140"/>
      <c r="K230" s="140"/>
    </row>
    <row r="231" spans="1:11" ht="19.2">
      <c r="A231" s="97"/>
      <c r="B231" s="97" t="s">
        <v>256</v>
      </c>
      <c r="C231" s="88">
        <v>156.80000000000001</v>
      </c>
      <c r="D231" s="88">
        <v>103.6</v>
      </c>
      <c r="E231" s="88">
        <v>3.6</v>
      </c>
      <c r="F231" s="88">
        <v>0</v>
      </c>
      <c r="G231" s="88">
        <v>0</v>
      </c>
      <c r="H231" s="88">
        <v>0</v>
      </c>
      <c r="I231" s="88">
        <v>0</v>
      </c>
      <c r="J231" s="88">
        <v>264</v>
      </c>
      <c r="K231" s="88">
        <v>128.4</v>
      </c>
    </row>
    <row r="232" spans="1:11" ht="9.6">
      <c r="A232" s="97"/>
      <c r="B232" s="97" t="s">
        <v>137</v>
      </c>
      <c r="C232" s="88">
        <v>0</v>
      </c>
      <c r="D232" s="88">
        <v>7.7</v>
      </c>
      <c r="E232" s="88">
        <v>0.6</v>
      </c>
      <c r="F232" s="88">
        <v>0</v>
      </c>
      <c r="G232" s="88">
        <v>0</v>
      </c>
      <c r="H232" s="88">
        <v>0</v>
      </c>
      <c r="I232" s="88">
        <v>0</v>
      </c>
      <c r="J232" s="88">
        <v>8.3000000000000007</v>
      </c>
      <c r="K232" s="88">
        <v>0</v>
      </c>
    </row>
    <row r="233" spans="1:11" ht="9.6">
      <c r="A233" s="97"/>
      <c r="B233" s="97" t="s">
        <v>145</v>
      </c>
      <c r="C233" s="88">
        <v>36.5</v>
      </c>
      <c r="D233" s="88">
        <v>80.7</v>
      </c>
      <c r="E233" s="88">
        <v>7.6</v>
      </c>
      <c r="F233" s="88">
        <v>0</v>
      </c>
      <c r="G233" s="88">
        <v>0</v>
      </c>
      <c r="H233" s="88">
        <v>0</v>
      </c>
      <c r="I233" s="88">
        <v>0</v>
      </c>
      <c r="J233" s="88">
        <v>124.8</v>
      </c>
      <c r="K233" s="88">
        <v>158.5</v>
      </c>
    </row>
    <row r="234" spans="1:11" ht="9.6">
      <c r="A234" s="97"/>
      <c r="B234" s="97" t="s">
        <v>257</v>
      </c>
      <c r="C234" s="88">
        <v>17.8</v>
      </c>
      <c r="D234" s="88">
        <v>79.8</v>
      </c>
      <c r="E234" s="88">
        <v>3.4</v>
      </c>
      <c r="F234" s="88">
        <v>0</v>
      </c>
      <c r="G234" s="88">
        <v>0</v>
      </c>
      <c r="H234" s="88">
        <v>0</v>
      </c>
      <c r="I234" s="88">
        <v>0</v>
      </c>
      <c r="J234" s="88">
        <v>101</v>
      </c>
      <c r="K234" s="88">
        <v>98.9</v>
      </c>
    </row>
    <row r="235" spans="1:11" ht="10.5" customHeight="1">
      <c r="A235" s="136" t="s">
        <v>258</v>
      </c>
      <c r="B235" s="136"/>
      <c r="C235" s="88"/>
      <c r="D235" s="88"/>
      <c r="E235" s="88"/>
      <c r="F235" s="88"/>
      <c r="G235" s="88"/>
      <c r="H235" s="88"/>
      <c r="I235" s="88"/>
      <c r="J235" s="88"/>
      <c r="K235" s="88"/>
    </row>
    <row r="236" spans="1:11" ht="9.6">
      <c r="A236" s="97"/>
      <c r="B236" s="97" t="s">
        <v>182</v>
      </c>
      <c r="C236" s="88">
        <v>-22.6</v>
      </c>
      <c r="D236" s="88">
        <v>-2.6</v>
      </c>
      <c r="E236" s="88">
        <v>-0.1</v>
      </c>
      <c r="F236" s="88">
        <v>0</v>
      </c>
      <c r="G236" s="88">
        <v>0</v>
      </c>
      <c r="H236" s="88">
        <v>0</v>
      </c>
      <c r="I236" s="88">
        <v>0</v>
      </c>
      <c r="J236" s="88">
        <v>-25.3</v>
      </c>
      <c r="K236" s="88">
        <v>-33.5</v>
      </c>
    </row>
    <row r="237" spans="1:11" ht="19.2">
      <c r="A237" s="97"/>
      <c r="B237" s="97" t="s">
        <v>259</v>
      </c>
      <c r="C237" s="88">
        <v>-30.2</v>
      </c>
      <c r="D237" s="88">
        <v>0</v>
      </c>
      <c r="E237" s="88">
        <v>0</v>
      </c>
      <c r="F237" s="88">
        <v>0</v>
      </c>
      <c r="G237" s="88">
        <v>0</v>
      </c>
      <c r="H237" s="88">
        <v>0</v>
      </c>
      <c r="I237" s="88">
        <v>0</v>
      </c>
      <c r="J237" s="88">
        <v>-30.2</v>
      </c>
      <c r="K237" s="88">
        <v>-30.5</v>
      </c>
    </row>
  </sheetData>
  <mergeCells count="108">
    <mergeCell ref="I2:I4"/>
    <mergeCell ref="J2:J4"/>
    <mergeCell ref="K2:K4"/>
    <mergeCell ref="A8:B8"/>
    <mergeCell ref="A10:B10"/>
    <mergeCell ref="C2:C3"/>
    <mergeCell ref="D2:D3"/>
    <mergeCell ref="E2:E3"/>
    <mergeCell ref="F2:F4"/>
    <mergeCell ref="G2:G3"/>
    <mergeCell ref="H2:H4"/>
    <mergeCell ref="A29:B29"/>
    <mergeCell ref="A31:B31"/>
    <mergeCell ref="A34:B34"/>
    <mergeCell ref="A39:B39"/>
    <mergeCell ref="A12:B12"/>
    <mergeCell ref="A15:B15"/>
    <mergeCell ref="A20:B20"/>
    <mergeCell ref="A24:K24"/>
    <mergeCell ref="A27:B27"/>
    <mergeCell ref="C15:K15"/>
    <mergeCell ref="C34:K34"/>
    <mergeCell ref="A52:B52"/>
    <mergeCell ref="A57:B57"/>
    <mergeCell ref="A43:K43"/>
    <mergeCell ref="A46:B46"/>
    <mergeCell ref="A48:B48"/>
    <mergeCell ref="A50:B50"/>
    <mergeCell ref="C52:K52"/>
    <mergeCell ref="A67:B67"/>
    <mergeCell ref="A69:B69"/>
    <mergeCell ref="A71:B71"/>
    <mergeCell ref="A76:B76"/>
    <mergeCell ref="A62:K62"/>
    <mergeCell ref="A65:B65"/>
    <mergeCell ref="C71:K71"/>
    <mergeCell ref="I83:I85"/>
    <mergeCell ref="J83:J85"/>
    <mergeCell ref="K83:K85"/>
    <mergeCell ref="A89:B89"/>
    <mergeCell ref="A91:B91"/>
    <mergeCell ref="C83:C84"/>
    <mergeCell ref="D83:D84"/>
    <mergeCell ref="E83:E84"/>
    <mergeCell ref="F83:F85"/>
    <mergeCell ref="G83:G84"/>
    <mergeCell ref="H83:H85"/>
    <mergeCell ref="A109:B109"/>
    <mergeCell ref="A111:B111"/>
    <mergeCell ref="A113:B113"/>
    <mergeCell ref="A118:B118"/>
    <mergeCell ref="A93:B93"/>
    <mergeCell ref="A95:B95"/>
    <mergeCell ref="A100:B100"/>
    <mergeCell ref="A104:K104"/>
    <mergeCell ref="A107:B107"/>
    <mergeCell ref="C95:K95"/>
    <mergeCell ref="C113:K113"/>
    <mergeCell ref="A131:B131"/>
    <mergeCell ref="A136:B136"/>
    <mergeCell ref="A122:K122"/>
    <mergeCell ref="A125:B125"/>
    <mergeCell ref="A127:B127"/>
    <mergeCell ref="A129:B129"/>
    <mergeCell ref="C131:K131"/>
    <mergeCell ref="A146:B146"/>
    <mergeCell ref="A148:B148"/>
    <mergeCell ref="A150:B150"/>
    <mergeCell ref="A155:B155"/>
    <mergeCell ref="A141:K141"/>
    <mergeCell ref="A144:B144"/>
    <mergeCell ref="C150:K150"/>
    <mergeCell ref="I163:I165"/>
    <mergeCell ref="J163:J165"/>
    <mergeCell ref="K163:K165"/>
    <mergeCell ref="A169:B169"/>
    <mergeCell ref="A171:B171"/>
    <mergeCell ref="C163:C164"/>
    <mergeCell ref="D163:D164"/>
    <mergeCell ref="E163:E164"/>
    <mergeCell ref="F163:F165"/>
    <mergeCell ref="G163:G164"/>
    <mergeCell ref="H163:H165"/>
    <mergeCell ref="A189:B189"/>
    <mergeCell ref="A191:B191"/>
    <mergeCell ref="A193:B193"/>
    <mergeCell ref="A198:B198"/>
    <mergeCell ref="A173:B173"/>
    <mergeCell ref="A175:B175"/>
    <mergeCell ref="A180:B180"/>
    <mergeCell ref="A184:K184"/>
    <mergeCell ref="A187:B187"/>
    <mergeCell ref="C175:K175"/>
    <mergeCell ref="C193:K193"/>
    <mergeCell ref="A211:B211"/>
    <mergeCell ref="A216:B216"/>
    <mergeCell ref="A202:K202"/>
    <mergeCell ref="A205:B205"/>
    <mergeCell ref="A207:B207"/>
    <mergeCell ref="A209:B209"/>
    <mergeCell ref="C211:K211"/>
    <mergeCell ref="A226:B226"/>
    <mergeCell ref="A228:B228"/>
    <mergeCell ref="A230:B230"/>
    <mergeCell ref="A235:B235"/>
    <mergeCell ref="A221:K221"/>
    <mergeCell ref="A224:B224"/>
    <mergeCell ref="C230:K230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L250"/>
  <sheetViews>
    <sheetView showGridLines="0" zoomScale="90" zoomScaleNormal="90" workbookViewId="0">
      <selection activeCell="A241" sqref="A241:XFD242"/>
    </sheetView>
  </sheetViews>
  <sheetFormatPr defaultColWidth="7.69921875" defaultRowHeight="7.8"/>
  <cols>
    <col min="1" max="1" width="1.8984375" style="100" customWidth="1"/>
    <col min="2" max="2" width="2.59765625" style="101" customWidth="1"/>
    <col min="3" max="3" width="28.8984375" style="102" customWidth="1"/>
    <col min="4" max="4" width="8.5" style="80" customWidth="1"/>
    <col min="5" max="5" width="8.09765625" style="80" customWidth="1"/>
    <col min="6" max="6" width="8" style="80" customWidth="1"/>
    <col min="7" max="7" width="7.69921875" style="80"/>
    <col min="8" max="8" width="0" style="80" hidden="1" customWidth="1"/>
    <col min="9" max="16384" width="7.69921875" style="80"/>
  </cols>
  <sheetData>
    <row r="2" spans="2:12" ht="9.75" customHeight="1">
      <c r="B2" s="103"/>
      <c r="C2" s="104" t="s">
        <v>79</v>
      </c>
      <c r="D2" s="141" t="s">
        <v>48</v>
      </c>
      <c r="E2" s="141" t="s">
        <v>49</v>
      </c>
      <c r="F2" s="141" t="s">
        <v>50</v>
      </c>
      <c r="G2" s="141" t="s">
        <v>66</v>
      </c>
      <c r="H2" s="141" t="s">
        <v>47</v>
      </c>
      <c r="I2" s="141" t="s">
        <v>51</v>
      </c>
      <c r="J2" s="141" t="s">
        <v>245</v>
      </c>
      <c r="K2" s="141" t="s">
        <v>246</v>
      </c>
      <c r="L2" s="141" t="s">
        <v>247</v>
      </c>
    </row>
    <row r="3" spans="2:12">
      <c r="B3" s="105"/>
      <c r="C3" s="105" t="s">
        <v>85</v>
      </c>
      <c r="D3" s="142"/>
      <c r="E3" s="142"/>
      <c r="F3" s="142"/>
      <c r="G3" s="142"/>
      <c r="H3" s="142"/>
      <c r="I3" s="142"/>
      <c r="J3" s="142"/>
      <c r="K3" s="142"/>
      <c r="L3" s="142"/>
    </row>
    <row r="4" spans="2:12" ht="8.4" thickBot="1">
      <c r="B4" s="105"/>
      <c r="C4" s="106"/>
      <c r="D4" s="83" t="s">
        <v>76</v>
      </c>
      <c r="E4" s="83" t="s">
        <v>76</v>
      </c>
      <c r="F4" s="83" t="s">
        <v>76</v>
      </c>
      <c r="G4" s="143"/>
      <c r="H4" s="84" t="e">
        <v>#REF!</v>
      </c>
      <c r="I4" s="143"/>
      <c r="J4" s="143"/>
      <c r="K4" s="143"/>
      <c r="L4" s="143"/>
    </row>
    <row r="5" spans="2:12" ht="8.4" thickTop="1">
      <c r="B5" s="85"/>
      <c r="C5" s="85" t="s">
        <v>248</v>
      </c>
      <c r="D5" s="86"/>
      <c r="E5" s="86"/>
      <c r="F5" s="86"/>
      <c r="G5" s="86"/>
      <c r="H5" s="86"/>
      <c r="I5" s="86"/>
      <c r="J5" s="86"/>
      <c r="K5" s="86"/>
      <c r="L5" s="86"/>
    </row>
    <row r="6" spans="2:12" ht="9.6">
      <c r="B6" s="97"/>
      <c r="C6" s="97" t="s">
        <v>249</v>
      </c>
      <c r="D6" s="88">
        <v>1129.0999999999999</v>
      </c>
      <c r="E6" s="88">
        <v>722.5</v>
      </c>
      <c r="F6" s="88">
        <v>94.9</v>
      </c>
      <c r="G6" s="88">
        <v>39.1</v>
      </c>
      <c r="H6" s="88">
        <v>0</v>
      </c>
      <c r="I6" s="88">
        <v>30</v>
      </c>
      <c r="J6" s="88">
        <v>860.6</v>
      </c>
      <c r="K6" s="88">
        <v>2876.2</v>
      </c>
      <c r="L6" s="88">
        <v>30.3</v>
      </c>
    </row>
    <row r="7" spans="2:12" ht="9.6">
      <c r="B7" s="97"/>
      <c r="C7" s="97" t="s">
        <v>250</v>
      </c>
      <c r="D7" s="88">
        <v>1.4</v>
      </c>
      <c r="E7" s="88">
        <v>-12.3</v>
      </c>
      <c r="F7" s="88">
        <v>0</v>
      </c>
      <c r="G7" s="88">
        <v>0</v>
      </c>
      <c r="H7" s="88">
        <v>0</v>
      </c>
      <c r="I7" s="88">
        <v>0</v>
      </c>
      <c r="J7" s="88">
        <v>-836</v>
      </c>
      <c r="K7" s="88">
        <v>-846.9</v>
      </c>
      <c r="L7" s="88">
        <v>0</v>
      </c>
    </row>
    <row r="8" spans="2:12" ht="10.5" customHeight="1">
      <c r="B8" s="136" t="s">
        <v>251</v>
      </c>
      <c r="C8" s="136"/>
      <c r="D8" s="88">
        <v>1130.5</v>
      </c>
      <c r="E8" s="88">
        <v>710.2</v>
      </c>
      <c r="F8" s="88">
        <v>94.9</v>
      </c>
      <c r="G8" s="88">
        <v>39.1</v>
      </c>
      <c r="H8" s="88">
        <v>0</v>
      </c>
      <c r="I8" s="88">
        <v>30</v>
      </c>
      <c r="J8" s="88">
        <v>24.599999999999898</v>
      </c>
      <c r="K8" s="88">
        <v>2029.3</v>
      </c>
      <c r="L8" s="88">
        <v>30.3</v>
      </c>
    </row>
    <row r="9" spans="2:12" ht="9.6">
      <c r="B9" s="97"/>
      <c r="C9" s="97"/>
      <c r="D9" s="88"/>
      <c r="E9" s="88"/>
      <c r="F9" s="88"/>
      <c r="G9" s="88"/>
      <c r="H9" s="88"/>
      <c r="I9" s="88"/>
      <c r="J9" s="88"/>
      <c r="K9" s="88"/>
      <c r="L9" s="88"/>
    </row>
    <row r="10" spans="2:12" ht="9.6" customHeight="1">
      <c r="B10" s="136" t="s">
        <v>89</v>
      </c>
      <c r="C10" s="136"/>
      <c r="D10" s="88">
        <v>589.20000000000005</v>
      </c>
      <c r="E10" s="88">
        <v>309.39999999999998</v>
      </c>
      <c r="F10" s="88">
        <v>36.200000000000003</v>
      </c>
      <c r="G10" s="88">
        <v>20.8</v>
      </c>
      <c r="H10" s="88">
        <v>0</v>
      </c>
      <c r="I10" s="88">
        <v>16.7</v>
      </c>
      <c r="J10" s="88">
        <v>1.2</v>
      </c>
      <c r="K10" s="88">
        <v>973.5</v>
      </c>
      <c r="L10" s="88">
        <v>6.8</v>
      </c>
    </row>
    <row r="11" spans="2:12" ht="19.2">
      <c r="B11" s="97"/>
      <c r="C11" s="97" t="s">
        <v>252</v>
      </c>
      <c r="D11" s="89">
        <v>0.52118531623175601</v>
      </c>
      <c r="E11" s="89">
        <v>0.43565192903407501</v>
      </c>
      <c r="F11" s="89">
        <v>0.38145416227607998</v>
      </c>
      <c r="G11" s="89">
        <v>0.53196930946291598</v>
      </c>
      <c r="H11" s="89">
        <v>0</v>
      </c>
      <c r="I11" s="89">
        <v>0.55666666666666698</v>
      </c>
      <c r="J11" s="89">
        <v>4.8780487804878203E-2</v>
      </c>
      <c r="K11" s="89">
        <v>0.47972207165032299</v>
      </c>
      <c r="L11" s="89">
        <v>0.224422442244225</v>
      </c>
    </row>
    <row r="12" spans="2:12" ht="9.6" customHeight="1">
      <c r="B12" s="137" t="s">
        <v>253</v>
      </c>
      <c r="C12" s="137"/>
      <c r="D12" s="107">
        <v>130.69999999999999</v>
      </c>
      <c r="E12" s="107">
        <v>73.400000000000006</v>
      </c>
      <c r="F12" s="107">
        <v>5.5</v>
      </c>
      <c r="G12" s="107">
        <v>-0.100000000000001</v>
      </c>
      <c r="H12" s="107">
        <v>0</v>
      </c>
      <c r="I12" s="107">
        <v>2.8</v>
      </c>
      <c r="J12" s="107">
        <v>-5.3</v>
      </c>
      <c r="K12" s="107">
        <v>207</v>
      </c>
      <c r="L12" s="107">
        <v>6.8</v>
      </c>
    </row>
    <row r="13" spans="2:12" ht="9.6">
      <c r="B13" s="91"/>
      <c r="C13" s="92" t="s">
        <v>254</v>
      </c>
      <c r="D13" s="90"/>
      <c r="E13" s="90"/>
      <c r="F13" s="90"/>
      <c r="G13" s="93">
        <v>-0.8</v>
      </c>
      <c r="H13" s="90"/>
      <c r="I13" s="90"/>
      <c r="J13" s="90"/>
      <c r="K13" s="90"/>
      <c r="L13" s="90"/>
    </row>
    <row r="14" spans="2:12" ht="9.6">
      <c r="B14" s="87"/>
      <c r="C14" s="87"/>
      <c r="D14" s="88"/>
      <c r="E14" s="88"/>
      <c r="F14" s="88"/>
      <c r="G14" s="88"/>
      <c r="H14" s="88"/>
      <c r="I14" s="88"/>
      <c r="J14" s="88"/>
      <c r="K14" s="88"/>
      <c r="L14" s="88"/>
    </row>
    <row r="15" spans="2:12" ht="10.5" customHeight="1">
      <c r="B15" s="136" t="s">
        <v>255</v>
      </c>
      <c r="C15" s="136"/>
      <c r="D15" s="140" t="s">
        <v>126</v>
      </c>
      <c r="E15" s="140"/>
      <c r="F15" s="140"/>
      <c r="G15" s="140"/>
      <c r="H15" s="140"/>
      <c r="I15" s="140"/>
      <c r="J15" s="140"/>
      <c r="K15" s="140"/>
      <c r="L15" s="140"/>
    </row>
    <row r="16" spans="2:12" ht="27" customHeight="1">
      <c r="B16" s="97"/>
      <c r="C16" s="97" t="s">
        <v>256</v>
      </c>
      <c r="D16" s="88">
        <v>2134.9</v>
      </c>
      <c r="E16" s="88">
        <v>613.29999999999995</v>
      </c>
      <c r="F16" s="88">
        <v>40</v>
      </c>
      <c r="G16" s="88">
        <v>101.9</v>
      </c>
      <c r="H16" s="88">
        <v>0</v>
      </c>
      <c r="I16" s="88">
        <v>8.8000000000000007</v>
      </c>
      <c r="J16" s="88">
        <v>203.7</v>
      </c>
      <c r="K16" s="88">
        <v>3102.6</v>
      </c>
      <c r="L16" s="88">
        <v>0</v>
      </c>
    </row>
    <row r="17" spans="2:12" ht="9.6">
      <c r="B17" s="97"/>
      <c r="C17" s="97" t="s">
        <v>137</v>
      </c>
      <c r="D17" s="88">
        <v>67.900000000000006</v>
      </c>
      <c r="E17" s="88">
        <v>71.599999999999994</v>
      </c>
      <c r="F17" s="88">
        <v>10.5</v>
      </c>
      <c r="G17" s="88">
        <v>0</v>
      </c>
      <c r="H17" s="88">
        <v>0</v>
      </c>
      <c r="I17" s="88">
        <v>1</v>
      </c>
      <c r="J17" s="88">
        <v>2.1</v>
      </c>
      <c r="K17" s="88">
        <v>153.1</v>
      </c>
      <c r="L17" s="88">
        <v>0</v>
      </c>
    </row>
    <row r="18" spans="2:12" ht="9.6">
      <c r="B18" s="97"/>
      <c r="C18" s="97" t="s">
        <v>145</v>
      </c>
      <c r="D18" s="88">
        <v>736.6</v>
      </c>
      <c r="E18" s="88">
        <v>689.2</v>
      </c>
      <c r="F18" s="88">
        <v>120.2</v>
      </c>
      <c r="G18" s="88">
        <v>72.8</v>
      </c>
      <c r="H18" s="88">
        <v>0</v>
      </c>
      <c r="I18" s="88">
        <v>25</v>
      </c>
      <c r="J18" s="88">
        <v>881.8</v>
      </c>
      <c r="K18" s="88">
        <v>2525.6</v>
      </c>
      <c r="L18" s="88">
        <v>0</v>
      </c>
    </row>
    <row r="19" spans="2:12" ht="9.6">
      <c r="B19" s="97"/>
      <c r="C19" s="97" t="s">
        <v>257</v>
      </c>
      <c r="D19" s="88">
        <v>834.4</v>
      </c>
      <c r="E19" s="88">
        <v>445.2</v>
      </c>
      <c r="F19" s="88">
        <v>39</v>
      </c>
      <c r="G19" s="88">
        <v>38.1</v>
      </c>
      <c r="H19" s="88">
        <v>0</v>
      </c>
      <c r="I19" s="88">
        <v>5.8</v>
      </c>
      <c r="J19" s="88">
        <v>190.1</v>
      </c>
      <c r="K19" s="88">
        <v>1552.6</v>
      </c>
      <c r="L19" s="88">
        <v>0</v>
      </c>
    </row>
    <row r="20" spans="2:12" ht="10.5" customHeight="1">
      <c r="B20" s="136" t="s">
        <v>258</v>
      </c>
      <c r="C20" s="136"/>
      <c r="D20" s="88"/>
      <c r="E20" s="88"/>
      <c r="F20" s="88"/>
      <c r="G20" s="88"/>
      <c r="H20" s="88"/>
      <c r="I20" s="88"/>
      <c r="J20" s="88"/>
      <c r="K20" s="88"/>
      <c r="L20" s="88"/>
    </row>
    <row r="21" spans="2:12" ht="9.6">
      <c r="B21" s="97"/>
      <c r="C21" s="97" t="s">
        <v>182</v>
      </c>
      <c r="D21" s="88">
        <v>-98.9</v>
      </c>
      <c r="E21" s="88">
        <v>-13.5</v>
      </c>
      <c r="F21" s="88">
        <v>-1.4</v>
      </c>
      <c r="G21" s="88">
        <v>-9.1999999999999993</v>
      </c>
      <c r="H21" s="88">
        <v>0</v>
      </c>
      <c r="I21" s="88">
        <v>-0.3</v>
      </c>
      <c r="J21" s="88">
        <v>0</v>
      </c>
      <c r="K21" s="88">
        <v>-123.3</v>
      </c>
      <c r="L21" s="88">
        <v>0</v>
      </c>
    </row>
    <row r="22" spans="2:12" ht="19.2">
      <c r="B22" s="97"/>
      <c r="C22" s="97" t="s">
        <v>259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</row>
    <row r="23" spans="2:12" ht="9.6">
      <c r="B23" s="87"/>
      <c r="C23" s="87"/>
      <c r="D23" s="94"/>
      <c r="E23" s="94"/>
      <c r="F23" s="94"/>
      <c r="G23" s="94"/>
      <c r="H23" s="94"/>
      <c r="I23" s="94"/>
      <c r="J23" s="94"/>
      <c r="K23" s="94"/>
      <c r="L23" s="94"/>
    </row>
    <row r="24" spans="2:12" ht="10.5" customHeight="1">
      <c r="B24" s="135" t="s">
        <v>260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</row>
    <row r="25" spans="2:12" ht="9.6">
      <c r="B25" s="97"/>
      <c r="C25" s="97" t="s">
        <v>249</v>
      </c>
      <c r="D25" s="88">
        <v>673.9</v>
      </c>
      <c r="E25" s="88">
        <v>278.10000000000002</v>
      </c>
      <c r="F25" s="88">
        <v>36.5</v>
      </c>
      <c r="G25" s="88">
        <v>39.1</v>
      </c>
      <c r="H25" s="88">
        <v>0</v>
      </c>
      <c r="I25" s="88">
        <v>30</v>
      </c>
      <c r="J25" s="88">
        <v>860.6</v>
      </c>
      <c r="K25" s="88">
        <v>1918.2</v>
      </c>
      <c r="L25" s="88">
        <v>0</v>
      </c>
    </row>
    <row r="26" spans="2:12" ht="9.6">
      <c r="B26" s="97"/>
      <c r="C26" s="97" t="s">
        <v>250</v>
      </c>
      <c r="D26" s="88">
        <v>1.4</v>
      </c>
      <c r="E26" s="88">
        <v>-12.3</v>
      </c>
      <c r="F26" s="88">
        <v>0</v>
      </c>
      <c r="G26" s="88">
        <v>0</v>
      </c>
      <c r="H26" s="88">
        <v>0</v>
      </c>
      <c r="I26" s="88">
        <v>0</v>
      </c>
      <c r="J26" s="88">
        <v>-836</v>
      </c>
      <c r="K26" s="88">
        <v>-846.9</v>
      </c>
      <c r="L26" s="88">
        <v>0</v>
      </c>
    </row>
    <row r="27" spans="2:12" ht="9.6" customHeight="1">
      <c r="B27" s="136" t="s">
        <v>251</v>
      </c>
      <c r="C27" s="136"/>
      <c r="D27" s="88">
        <v>675.3</v>
      </c>
      <c r="E27" s="88">
        <v>265.8</v>
      </c>
      <c r="F27" s="88">
        <v>36.5</v>
      </c>
      <c r="G27" s="88">
        <v>39.1</v>
      </c>
      <c r="H27" s="88">
        <v>0</v>
      </c>
      <c r="I27" s="88">
        <v>30</v>
      </c>
      <c r="J27" s="88">
        <v>24.599999999999898</v>
      </c>
      <c r="K27" s="88">
        <v>1071.3</v>
      </c>
      <c r="L27" s="88">
        <v>0</v>
      </c>
    </row>
    <row r="28" spans="2:12" ht="9.6">
      <c r="B28" s="97"/>
      <c r="C28" s="97"/>
      <c r="D28" s="88"/>
      <c r="E28" s="88"/>
      <c r="F28" s="88"/>
      <c r="G28" s="88"/>
      <c r="H28" s="88"/>
      <c r="I28" s="88"/>
      <c r="J28" s="88"/>
      <c r="K28" s="88"/>
      <c r="L28" s="88"/>
    </row>
    <row r="29" spans="2:12" ht="10.5" customHeight="1">
      <c r="B29" s="136" t="s">
        <v>89</v>
      </c>
      <c r="C29" s="136"/>
      <c r="D29" s="88">
        <v>346.1</v>
      </c>
      <c r="E29" s="88">
        <v>103.1</v>
      </c>
      <c r="F29" s="88">
        <v>12.2</v>
      </c>
      <c r="G29" s="88">
        <v>20.8</v>
      </c>
      <c r="H29" s="88">
        <v>0</v>
      </c>
      <c r="I29" s="88">
        <v>16.7</v>
      </c>
      <c r="J29" s="88">
        <v>1.2</v>
      </c>
      <c r="K29" s="88">
        <v>500.1</v>
      </c>
      <c r="L29" s="88">
        <v>0</v>
      </c>
    </row>
    <row r="30" spans="2:12" ht="19.2">
      <c r="B30" s="97"/>
      <c r="C30" s="97" t="s">
        <v>252</v>
      </c>
      <c r="D30" s="89">
        <v>0.51251295720420598</v>
      </c>
      <c r="E30" s="89">
        <v>0.387885628291949</v>
      </c>
      <c r="F30" s="89">
        <v>0.33424657534246599</v>
      </c>
      <c r="G30" s="89">
        <v>0.53196930946291598</v>
      </c>
      <c r="H30" s="89">
        <v>0</v>
      </c>
      <c r="I30" s="89">
        <v>0.55666666666666698</v>
      </c>
      <c r="J30" s="89">
        <v>4.8780487804878203E-2</v>
      </c>
      <c r="K30" s="89">
        <v>0.46681601792215099</v>
      </c>
      <c r="L30" s="89" t="s">
        <v>74</v>
      </c>
    </row>
    <row r="31" spans="2:12" ht="9.6">
      <c r="B31" s="137" t="s">
        <v>253</v>
      </c>
      <c r="C31" s="137"/>
      <c r="D31" s="107">
        <v>128.5</v>
      </c>
      <c r="E31" s="107">
        <v>15.5</v>
      </c>
      <c r="F31" s="107">
        <v>1.1000000000000001</v>
      </c>
      <c r="G31" s="107">
        <v>-0.100000000000001</v>
      </c>
      <c r="H31" s="107">
        <v>0</v>
      </c>
      <c r="I31" s="107">
        <v>2.8</v>
      </c>
      <c r="J31" s="107">
        <v>-5.3</v>
      </c>
      <c r="K31" s="107">
        <v>142.5</v>
      </c>
      <c r="L31" s="107">
        <v>0</v>
      </c>
    </row>
    <row r="32" spans="2:12" ht="9.6">
      <c r="B32" s="91"/>
      <c r="C32" s="92" t="s">
        <v>254</v>
      </c>
      <c r="D32" s="90"/>
      <c r="E32" s="90"/>
      <c r="F32" s="90"/>
      <c r="G32" s="93">
        <v>-0.8</v>
      </c>
      <c r="H32" s="90"/>
      <c r="I32" s="90"/>
      <c r="J32" s="90"/>
      <c r="K32" s="90"/>
      <c r="L32" s="90"/>
    </row>
    <row r="33" spans="2:12" ht="9.6">
      <c r="B33" s="97"/>
      <c r="C33" s="97"/>
      <c r="D33" s="88"/>
      <c r="E33" s="88"/>
      <c r="F33" s="88"/>
      <c r="G33" s="88"/>
      <c r="H33" s="88"/>
      <c r="I33" s="88"/>
      <c r="J33" s="88"/>
      <c r="K33" s="88"/>
      <c r="L33" s="88"/>
    </row>
    <row r="34" spans="2:12" ht="10.5" customHeight="1">
      <c r="B34" s="136" t="s">
        <v>255</v>
      </c>
      <c r="C34" s="136"/>
      <c r="D34" s="140" t="str">
        <f>D15</f>
        <v>July 31st 2021</v>
      </c>
      <c r="E34" s="140"/>
      <c r="F34" s="140"/>
      <c r="G34" s="140"/>
      <c r="H34" s="140"/>
      <c r="I34" s="140"/>
      <c r="J34" s="140"/>
      <c r="K34" s="140"/>
      <c r="L34" s="140"/>
    </row>
    <row r="35" spans="2:12" ht="26.4" customHeight="1">
      <c r="B35" s="97"/>
      <c r="C35" s="97" t="s">
        <v>256</v>
      </c>
      <c r="D35" s="88">
        <v>1116.7</v>
      </c>
      <c r="E35" s="88">
        <v>282</v>
      </c>
      <c r="F35" s="88">
        <v>16</v>
      </c>
      <c r="G35" s="88">
        <v>101.9</v>
      </c>
      <c r="H35" s="88">
        <v>0</v>
      </c>
      <c r="I35" s="88">
        <v>8.8000000000000007</v>
      </c>
      <c r="J35" s="88">
        <v>203.7</v>
      </c>
      <c r="K35" s="88">
        <v>1729.1</v>
      </c>
      <c r="L35" s="88">
        <v>0</v>
      </c>
    </row>
    <row r="36" spans="2:12" ht="9.6">
      <c r="B36" s="97"/>
      <c r="C36" s="97" t="s">
        <v>137</v>
      </c>
      <c r="D36" s="88">
        <v>60.6</v>
      </c>
      <c r="E36" s="88">
        <v>27.9</v>
      </c>
      <c r="F36" s="88">
        <v>4.2</v>
      </c>
      <c r="G36" s="88">
        <v>0</v>
      </c>
      <c r="H36" s="88">
        <v>0</v>
      </c>
      <c r="I36" s="88">
        <v>1</v>
      </c>
      <c r="J36" s="88">
        <v>2.1</v>
      </c>
      <c r="K36" s="88">
        <v>95.8</v>
      </c>
      <c r="L36" s="88">
        <v>0</v>
      </c>
    </row>
    <row r="37" spans="2:12" ht="9.6">
      <c r="B37" s="97"/>
      <c r="C37" s="97" t="s">
        <v>145</v>
      </c>
      <c r="D37" s="88">
        <v>347.6</v>
      </c>
      <c r="E37" s="88">
        <v>283.3</v>
      </c>
      <c r="F37" s="88">
        <v>47.5</v>
      </c>
      <c r="G37" s="88">
        <v>72.8</v>
      </c>
      <c r="H37" s="88">
        <v>0</v>
      </c>
      <c r="I37" s="88">
        <v>25</v>
      </c>
      <c r="J37" s="88">
        <v>881.8</v>
      </c>
      <c r="K37" s="88">
        <v>1658</v>
      </c>
      <c r="L37" s="88">
        <v>0</v>
      </c>
    </row>
    <row r="38" spans="2:12" ht="9.6">
      <c r="B38" s="97"/>
      <c r="C38" s="97" t="s">
        <v>257</v>
      </c>
      <c r="D38" s="88">
        <v>585</v>
      </c>
      <c r="E38" s="88">
        <v>184.9</v>
      </c>
      <c r="F38" s="88">
        <v>15.4</v>
      </c>
      <c r="G38" s="88">
        <v>38.1</v>
      </c>
      <c r="H38" s="88">
        <v>0</v>
      </c>
      <c r="I38" s="88">
        <v>5.8</v>
      </c>
      <c r="J38" s="88">
        <v>190.1</v>
      </c>
      <c r="K38" s="88">
        <v>1019.3</v>
      </c>
      <c r="L38" s="88">
        <v>0</v>
      </c>
    </row>
    <row r="39" spans="2:12" ht="10.5" customHeight="1">
      <c r="B39" s="136" t="s">
        <v>258</v>
      </c>
      <c r="C39" s="136"/>
      <c r="D39" s="88"/>
      <c r="E39" s="88"/>
      <c r="F39" s="88"/>
      <c r="G39" s="88"/>
      <c r="H39" s="88"/>
      <c r="I39" s="88"/>
      <c r="J39" s="88"/>
      <c r="K39" s="88"/>
      <c r="L39" s="88"/>
    </row>
    <row r="40" spans="2:12" ht="9.6">
      <c r="B40" s="97"/>
      <c r="C40" s="97" t="s">
        <v>182</v>
      </c>
      <c r="D40" s="88">
        <v>-46.4</v>
      </c>
      <c r="E40" s="88">
        <v>-7</v>
      </c>
      <c r="F40" s="88">
        <v>-0.5</v>
      </c>
      <c r="G40" s="88">
        <v>-9.1999999999999993</v>
      </c>
      <c r="H40" s="88">
        <v>0</v>
      </c>
      <c r="I40" s="88">
        <v>-0.3</v>
      </c>
      <c r="J40" s="88">
        <v>0</v>
      </c>
      <c r="K40" s="88">
        <v>-63.4</v>
      </c>
      <c r="L40" s="88">
        <v>0</v>
      </c>
    </row>
    <row r="41" spans="2:12">
      <c r="B41" s="97"/>
      <c r="C41" s="97" t="s">
        <v>259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</row>
    <row r="42" spans="2:12" ht="9.6">
      <c r="B42" s="87"/>
      <c r="C42" s="87"/>
      <c r="D42" s="94"/>
      <c r="E42" s="94"/>
      <c r="F42" s="94"/>
      <c r="G42" s="94"/>
      <c r="H42" s="94"/>
      <c r="I42" s="94"/>
      <c r="J42" s="94"/>
      <c r="K42" s="94"/>
      <c r="L42" s="94"/>
    </row>
    <row r="43" spans="2:12" ht="10.5" customHeight="1">
      <c r="B43" s="135" t="s">
        <v>261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</row>
    <row r="44" spans="2:12" ht="9.6">
      <c r="B44" s="97"/>
      <c r="C44" s="97" t="s">
        <v>249</v>
      </c>
      <c r="D44" s="88">
        <v>409.7</v>
      </c>
      <c r="E44" s="88">
        <v>291.3</v>
      </c>
      <c r="F44" s="88">
        <v>40</v>
      </c>
      <c r="G44" s="88">
        <v>0</v>
      </c>
      <c r="H44" s="88">
        <v>0</v>
      </c>
      <c r="I44" s="88">
        <v>0</v>
      </c>
      <c r="J44" s="88">
        <v>0</v>
      </c>
      <c r="K44" s="88">
        <v>741</v>
      </c>
      <c r="L44" s="88">
        <v>0</v>
      </c>
    </row>
    <row r="45" spans="2:12" ht="9.6">
      <c r="B45" s="97"/>
      <c r="C45" s="97" t="s">
        <v>250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</row>
    <row r="46" spans="2:12" ht="10.5" customHeight="1">
      <c r="B46" s="136" t="s">
        <v>251</v>
      </c>
      <c r="C46" s="136"/>
      <c r="D46" s="88">
        <v>409.7</v>
      </c>
      <c r="E46" s="88">
        <v>291.3</v>
      </c>
      <c r="F46" s="88">
        <v>40</v>
      </c>
      <c r="G46" s="88">
        <v>0</v>
      </c>
      <c r="H46" s="88">
        <v>0</v>
      </c>
      <c r="I46" s="88">
        <v>0</v>
      </c>
      <c r="J46" s="88">
        <v>0</v>
      </c>
      <c r="K46" s="88">
        <v>741</v>
      </c>
      <c r="L46" s="88">
        <v>0</v>
      </c>
    </row>
    <row r="47" spans="2:12" ht="9.6">
      <c r="B47" s="97"/>
      <c r="C47" s="97"/>
      <c r="D47" s="88"/>
      <c r="E47" s="88"/>
      <c r="F47" s="88"/>
      <c r="G47" s="88"/>
      <c r="H47" s="88"/>
      <c r="I47" s="88"/>
      <c r="J47" s="88"/>
      <c r="K47" s="88"/>
      <c r="L47" s="88"/>
    </row>
    <row r="48" spans="2:12" ht="10.5" customHeight="1">
      <c r="B48" s="136" t="s">
        <v>89</v>
      </c>
      <c r="C48" s="136"/>
      <c r="D48" s="88">
        <v>223.6</v>
      </c>
      <c r="E48" s="88">
        <v>132.4</v>
      </c>
      <c r="F48" s="88">
        <v>16</v>
      </c>
      <c r="G48" s="88">
        <v>0</v>
      </c>
      <c r="H48" s="88">
        <v>0</v>
      </c>
      <c r="I48" s="88">
        <v>0</v>
      </c>
      <c r="J48" s="88">
        <v>0</v>
      </c>
      <c r="K48" s="88">
        <v>372</v>
      </c>
      <c r="L48" s="88">
        <v>0</v>
      </c>
    </row>
    <row r="49" spans="2:12" ht="19.2">
      <c r="B49" s="97"/>
      <c r="C49" s="97" t="s">
        <v>252</v>
      </c>
      <c r="D49" s="89">
        <v>0.54576519404442303</v>
      </c>
      <c r="E49" s="89">
        <v>0.45451424648129102</v>
      </c>
      <c r="F49" s="89">
        <v>0.4</v>
      </c>
      <c r="G49" s="89" t="s">
        <v>74</v>
      </c>
      <c r="H49" s="89">
        <v>0</v>
      </c>
      <c r="I49" s="89" t="s">
        <v>74</v>
      </c>
      <c r="J49" s="89" t="s">
        <v>74</v>
      </c>
      <c r="K49" s="89">
        <v>0.50202429149797601</v>
      </c>
      <c r="L49" s="89" t="s">
        <v>74</v>
      </c>
    </row>
    <row r="50" spans="2:12" ht="9.6" customHeight="1">
      <c r="B50" s="137" t="s">
        <v>253</v>
      </c>
      <c r="C50" s="137"/>
      <c r="D50" s="107">
        <v>28.4</v>
      </c>
      <c r="E50" s="107">
        <v>43.9</v>
      </c>
      <c r="F50" s="107">
        <v>3.1</v>
      </c>
      <c r="G50" s="107">
        <v>0</v>
      </c>
      <c r="H50" s="107">
        <v>0</v>
      </c>
      <c r="I50" s="107">
        <v>0</v>
      </c>
      <c r="J50" s="107">
        <v>0</v>
      </c>
      <c r="K50" s="107">
        <v>75.400000000000006</v>
      </c>
      <c r="L50" s="107">
        <v>0</v>
      </c>
    </row>
    <row r="51" spans="2:12" ht="9.6">
      <c r="B51" s="97"/>
      <c r="C51" s="97"/>
      <c r="D51" s="88"/>
      <c r="E51" s="88"/>
      <c r="F51" s="88"/>
      <c r="G51" s="88"/>
      <c r="H51" s="88"/>
      <c r="I51" s="88"/>
      <c r="J51" s="88"/>
      <c r="K51" s="88"/>
      <c r="L51" s="88"/>
    </row>
    <row r="52" spans="2:12" ht="9.6" customHeight="1">
      <c r="B52" s="136" t="s">
        <v>255</v>
      </c>
      <c r="C52" s="136"/>
      <c r="D52" s="140" t="str">
        <f>D34</f>
        <v>July 31st 2021</v>
      </c>
      <c r="E52" s="140"/>
      <c r="F52" s="140"/>
      <c r="G52" s="140"/>
      <c r="H52" s="140"/>
      <c r="I52" s="140"/>
      <c r="J52" s="140"/>
      <c r="K52" s="140"/>
      <c r="L52" s="140"/>
    </row>
    <row r="53" spans="2:12" ht="29.4" customHeight="1">
      <c r="B53" s="97"/>
      <c r="C53" s="97" t="s">
        <v>256</v>
      </c>
      <c r="D53" s="88">
        <v>888.5</v>
      </c>
      <c r="E53" s="88">
        <v>222.3</v>
      </c>
      <c r="F53" s="88">
        <v>16.3</v>
      </c>
      <c r="G53" s="88">
        <v>0</v>
      </c>
      <c r="H53" s="88">
        <v>0</v>
      </c>
      <c r="I53" s="88">
        <v>0</v>
      </c>
      <c r="J53" s="88">
        <v>0</v>
      </c>
      <c r="K53" s="88">
        <v>1127.0999999999999</v>
      </c>
      <c r="L53" s="88">
        <v>0</v>
      </c>
    </row>
    <row r="54" spans="2:12" ht="9.6">
      <c r="B54" s="97"/>
      <c r="C54" s="97" t="s">
        <v>137</v>
      </c>
      <c r="D54" s="88">
        <v>7.3</v>
      </c>
      <c r="E54" s="88">
        <v>29.2</v>
      </c>
      <c r="F54" s="88">
        <v>4.3</v>
      </c>
      <c r="G54" s="88">
        <v>0</v>
      </c>
      <c r="H54" s="88">
        <v>0</v>
      </c>
      <c r="I54" s="88">
        <v>0</v>
      </c>
      <c r="J54" s="88">
        <v>0</v>
      </c>
      <c r="K54" s="88">
        <v>40.799999999999997</v>
      </c>
      <c r="L54" s="88">
        <v>0</v>
      </c>
    </row>
    <row r="55" spans="2:12" ht="9.6">
      <c r="B55" s="97"/>
      <c r="C55" s="97" t="s">
        <v>145</v>
      </c>
      <c r="D55" s="88">
        <v>367.9</v>
      </c>
      <c r="E55" s="88">
        <v>271.39999999999998</v>
      </c>
      <c r="F55" s="88">
        <v>50</v>
      </c>
      <c r="G55" s="88">
        <v>0</v>
      </c>
      <c r="H55" s="88">
        <v>0</v>
      </c>
      <c r="I55" s="88">
        <v>0</v>
      </c>
      <c r="J55" s="88">
        <v>0</v>
      </c>
      <c r="K55" s="88">
        <v>689.3</v>
      </c>
      <c r="L55" s="88">
        <v>0</v>
      </c>
    </row>
    <row r="56" spans="2:12" ht="9.6">
      <c r="B56" s="97"/>
      <c r="C56" s="97" t="s">
        <v>257</v>
      </c>
      <c r="D56" s="88">
        <v>245.7</v>
      </c>
      <c r="E56" s="88">
        <v>174.7</v>
      </c>
      <c r="F56" s="88">
        <v>16.2</v>
      </c>
      <c r="G56" s="88">
        <v>0</v>
      </c>
      <c r="H56" s="88">
        <v>0</v>
      </c>
      <c r="I56" s="88">
        <v>0</v>
      </c>
      <c r="J56" s="88">
        <v>0</v>
      </c>
      <c r="K56" s="88">
        <v>436.6</v>
      </c>
      <c r="L56" s="88">
        <v>0</v>
      </c>
    </row>
    <row r="57" spans="2:12" ht="9.6" customHeight="1">
      <c r="B57" s="136" t="s">
        <v>258</v>
      </c>
      <c r="C57" s="136"/>
      <c r="D57" s="88"/>
      <c r="E57" s="88"/>
      <c r="F57" s="88"/>
      <c r="G57" s="88"/>
      <c r="H57" s="88"/>
      <c r="I57" s="88"/>
      <c r="J57" s="88"/>
      <c r="K57" s="88"/>
      <c r="L57" s="88"/>
    </row>
    <row r="58" spans="2:12" ht="9.6">
      <c r="B58" s="97"/>
      <c r="C58" s="97" t="s">
        <v>182</v>
      </c>
      <c r="D58" s="88">
        <v>-50.7</v>
      </c>
      <c r="E58" s="88">
        <v>-4.3</v>
      </c>
      <c r="F58" s="88">
        <v>-0.6</v>
      </c>
      <c r="G58" s="88">
        <v>0</v>
      </c>
      <c r="H58" s="88">
        <v>0</v>
      </c>
      <c r="I58" s="88">
        <v>0</v>
      </c>
      <c r="J58" s="88">
        <v>0</v>
      </c>
      <c r="K58" s="88">
        <v>-55.6</v>
      </c>
      <c r="L58" s="88">
        <v>0</v>
      </c>
    </row>
    <row r="59" spans="2:12" ht="19.2">
      <c r="B59" s="97"/>
      <c r="C59" s="97" t="s">
        <v>259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</row>
    <row r="60" spans="2:12" ht="9.6">
      <c r="B60" s="135" t="s">
        <v>70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5"/>
    </row>
    <row r="61" spans="2:12" ht="9.6">
      <c r="B61" s="87">
        <v>0</v>
      </c>
      <c r="C61" s="87" t="s">
        <v>21</v>
      </c>
      <c r="D61" s="94">
        <v>-50.7</v>
      </c>
      <c r="E61" s="94">
        <v>-4.3</v>
      </c>
      <c r="F61" s="94">
        <v>-0.6</v>
      </c>
      <c r="G61" s="94">
        <v>0</v>
      </c>
      <c r="H61" s="94">
        <v>0</v>
      </c>
      <c r="I61" s="94">
        <v>0</v>
      </c>
      <c r="J61" s="94">
        <v>0</v>
      </c>
      <c r="K61" s="94">
        <v>-55.6</v>
      </c>
      <c r="L61" s="94">
        <v>0</v>
      </c>
    </row>
    <row r="62" spans="2:12" ht="19.2">
      <c r="B62" s="87">
        <v>0</v>
      </c>
      <c r="C62" s="87" t="s">
        <v>71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</row>
    <row r="63" spans="2:12" ht="9.6">
      <c r="B63" s="138">
        <v>0</v>
      </c>
      <c r="C63" s="138"/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</row>
    <row r="64" spans="2:12">
      <c r="B64" s="87" t="s">
        <v>53</v>
      </c>
      <c r="C64" s="87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</row>
    <row r="65" spans="2:12" ht="9.6">
      <c r="B65" s="138">
        <v>0</v>
      </c>
      <c r="C65" s="138"/>
      <c r="D65" s="94">
        <v>45.5</v>
      </c>
      <c r="E65" s="94">
        <v>153.1</v>
      </c>
      <c r="F65" s="94">
        <v>18.399999999999999</v>
      </c>
      <c r="G65" s="94">
        <v>0</v>
      </c>
      <c r="H65" s="94">
        <v>0</v>
      </c>
      <c r="I65" s="94">
        <v>0</v>
      </c>
      <c r="J65" s="94">
        <v>0</v>
      </c>
      <c r="K65" s="94">
        <v>217</v>
      </c>
      <c r="L65" s="94">
        <v>30.3</v>
      </c>
    </row>
    <row r="66" spans="2:12" ht="9.6">
      <c r="B66" s="87">
        <v>0</v>
      </c>
      <c r="C66" s="87" t="s">
        <v>31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</row>
    <row r="67" spans="2:12" ht="9.6">
      <c r="B67" s="138" t="s">
        <v>72</v>
      </c>
      <c r="C67" s="138"/>
      <c r="D67" s="94">
        <v>45.5</v>
      </c>
      <c r="E67" s="94">
        <v>153.1</v>
      </c>
      <c r="F67" s="94">
        <v>18.399999999999999</v>
      </c>
      <c r="G67" s="94">
        <v>0</v>
      </c>
      <c r="H67" s="94">
        <v>0</v>
      </c>
      <c r="I67" s="94">
        <v>0</v>
      </c>
      <c r="J67" s="94">
        <v>0</v>
      </c>
      <c r="K67" s="94">
        <v>217</v>
      </c>
      <c r="L67" s="94">
        <v>30.3</v>
      </c>
    </row>
    <row r="68" spans="2:12" ht="9.6">
      <c r="B68" s="138">
        <v>0</v>
      </c>
      <c r="C68" s="138"/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94">
        <v>0</v>
      </c>
      <c r="J68" s="94">
        <v>0</v>
      </c>
      <c r="K68" s="94">
        <v>0</v>
      </c>
      <c r="L68" s="94">
        <v>0</v>
      </c>
    </row>
    <row r="69" spans="2:12" ht="9.6">
      <c r="B69" s="139" t="s">
        <v>52</v>
      </c>
      <c r="C69" s="139"/>
      <c r="D69" s="90">
        <v>19.5</v>
      </c>
      <c r="E69" s="90">
        <v>73.900000000000006</v>
      </c>
      <c r="F69" s="90">
        <v>8</v>
      </c>
      <c r="G69" s="90">
        <v>0</v>
      </c>
      <c r="H69" s="90">
        <v>0</v>
      </c>
      <c r="I69" s="90">
        <v>0</v>
      </c>
      <c r="J69" s="90">
        <v>0</v>
      </c>
      <c r="K69" s="90">
        <v>101.4</v>
      </c>
      <c r="L69" s="90">
        <v>6.8</v>
      </c>
    </row>
    <row r="70" spans="2:12" ht="19.2">
      <c r="B70" s="87">
        <v>0</v>
      </c>
      <c r="C70" s="87" t="s">
        <v>73</v>
      </c>
      <c r="D70" s="94">
        <v>0.42857142857142899</v>
      </c>
      <c r="E70" s="94">
        <v>0.48269105160026099</v>
      </c>
      <c r="F70" s="94">
        <v>0.434782608695652</v>
      </c>
      <c r="G70" s="94" t="s">
        <v>74</v>
      </c>
      <c r="H70" s="94">
        <v>0</v>
      </c>
      <c r="I70" s="94" t="s">
        <v>74</v>
      </c>
      <c r="J70" s="94" t="s">
        <v>74</v>
      </c>
      <c r="K70" s="94">
        <v>0.46728110599078299</v>
      </c>
      <c r="L70" s="94">
        <v>0.224422442244225</v>
      </c>
    </row>
    <row r="71" spans="2:12" ht="57.6">
      <c r="B71" s="87" t="s">
        <v>75</v>
      </c>
      <c r="C71" s="87">
        <v>0</v>
      </c>
      <c r="D71" s="94">
        <v>-26.2</v>
      </c>
      <c r="E71" s="94">
        <v>14</v>
      </c>
      <c r="F71" s="94">
        <v>1.3</v>
      </c>
      <c r="G71" s="94">
        <v>0</v>
      </c>
      <c r="H71" s="94">
        <v>0</v>
      </c>
      <c r="I71" s="94">
        <v>0</v>
      </c>
      <c r="J71" s="94">
        <v>0</v>
      </c>
      <c r="K71" s="94">
        <v>-10.9</v>
      </c>
      <c r="L71" s="94">
        <v>6.8</v>
      </c>
    </row>
    <row r="72" spans="2:12" ht="9.6">
      <c r="B72" s="87">
        <v>0</v>
      </c>
      <c r="C72" s="87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</row>
    <row r="73" spans="2:12" ht="67.2">
      <c r="B73" s="87" t="s">
        <v>67</v>
      </c>
      <c r="C73" s="87">
        <v>0</v>
      </c>
      <c r="D73" s="94">
        <v>44408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</row>
    <row r="74" spans="2:12" ht="9.6">
      <c r="B74" s="138">
        <v>0</v>
      </c>
      <c r="C74" s="138"/>
      <c r="D74" s="94">
        <v>129.69999999999999</v>
      </c>
      <c r="E74" s="94">
        <v>109</v>
      </c>
      <c r="F74" s="94">
        <v>7.7</v>
      </c>
      <c r="G74" s="94">
        <v>0</v>
      </c>
      <c r="H74" s="94">
        <v>0</v>
      </c>
      <c r="I74" s="94">
        <v>0</v>
      </c>
      <c r="J74" s="94">
        <v>0</v>
      </c>
      <c r="K74" s="94">
        <v>246.4</v>
      </c>
      <c r="L74" s="94">
        <v>0</v>
      </c>
    </row>
    <row r="75" spans="2:12" ht="9.6">
      <c r="B75" s="87">
        <v>0</v>
      </c>
      <c r="C75" s="87" t="s">
        <v>68</v>
      </c>
      <c r="D75" s="94">
        <v>0</v>
      </c>
      <c r="E75" s="94">
        <v>14.5</v>
      </c>
      <c r="F75" s="94">
        <v>2</v>
      </c>
      <c r="G75" s="94">
        <v>0</v>
      </c>
      <c r="H75" s="94">
        <v>0</v>
      </c>
      <c r="I75" s="94">
        <v>0</v>
      </c>
      <c r="J75" s="94">
        <v>0</v>
      </c>
      <c r="K75" s="94">
        <v>16.5</v>
      </c>
      <c r="L75" s="94">
        <v>0</v>
      </c>
    </row>
    <row r="76" spans="2:12" ht="9.6">
      <c r="B76" s="87">
        <v>0</v>
      </c>
      <c r="C76" s="87" t="s">
        <v>14</v>
      </c>
      <c r="D76" s="94">
        <v>21.1</v>
      </c>
      <c r="E76" s="94">
        <v>134.5</v>
      </c>
      <c r="F76" s="94">
        <v>22.7</v>
      </c>
      <c r="G76" s="94">
        <v>0</v>
      </c>
      <c r="H76" s="94">
        <v>0</v>
      </c>
      <c r="I76" s="94">
        <v>0</v>
      </c>
      <c r="J76" s="94">
        <v>0</v>
      </c>
      <c r="K76" s="94">
        <v>178.3</v>
      </c>
      <c r="L76" s="94">
        <v>0</v>
      </c>
    </row>
    <row r="77" spans="2:12" ht="9.6">
      <c r="B77" s="87">
        <v>0</v>
      </c>
      <c r="C77" s="87" t="s">
        <v>69</v>
      </c>
      <c r="D77" s="94">
        <v>3.7</v>
      </c>
      <c r="E77" s="94">
        <v>85.6</v>
      </c>
      <c r="F77" s="94">
        <v>7.4</v>
      </c>
      <c r="G77" s="94">
        <v>0</v>
      </c>
      <c r="H77" s="94">
        <v>0</v>
      </c>
      <c r="I77" s="94">
        <v>0</v>
      </c>
      <c r="J77" s="94">
        <v>0</v>
      </c>
      <c r="K77" s="94">
        <v>96.7</v>
      </c>
      <c r="L77" s="94">
        <v>0</v>
      </c>
    </row>
    <row r="78" spans="2:12" ht="9.6">
      <c r="B78" s="87"/>
      <c r="C78" s="87"/>
      <c r="D78" s="94"/>
      <c r="E78" s="94"/>
      <c r="F78" s="94"/>
      <c r="G78" s="94"/>
      <c r="H78" s="94"/>
      <c r="I78" s="94"/>
      <c r="J78" s="94"/>
      <c r="K78" s="94"/>
      <c r="L78" s="94"/>
    </row>
    <row r="79" spans="2:12" ht="7.95" customHeight="1">
      <c r="B79" s="135" t="s">
        <v>262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</row>
    <row r="80" spans="2:12" ht="9.6">
      <c r="B80" s="97"/>
      <c r="C80" s="97" t="s">
        <v>249</v>
      </c>
      <c r="D80" s="94">
        <v>45.5</v>
      </c>
      <c r="E80" s="94">
        <v>153.1</v>
      </c>
      <c r="F80" s="94">
        <v>18.399999999999999</v>
      </c>
      <c r="G80" s="94">
        <v>0</v>
      </c>
      <c r="H80" s="94">
        <v>0</v>
      </c>
      <c r="I80" s="94">
        <v>0</v>
      </c>
      <c r="J80" s="94">
        <v>0</v>
      </c>
      <c r="K80" s="94">
        <v>217</v>
      </c>
      <c r="L80" s="94">
        <v>30.3</v>
      </c>
    </row>
    <row r="81" spans="2:12" ht="9.6">
      <c r="B81" s="97"/>
      <c r="C81" s="97" t="s">
        <v>250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</row>
    <row r="82" spans="2:12" ht="10.5" customHeight="1">
      <c r="B82" s="136" t="s">
        <v>251</v>
      </c>
      <c r="C82" s="136"/>
      <c r="D82" s="94">
        <v>45.5</v>
      </c>
      <c r="E82" s="94">
        <v>153.1</v>
      </c>
      <c r="F82" s="94">
        <v>18.399999999999999</v>
      </c>
      <c r="G82" s="94">
        <v>0</v>
      </c>
      <c r="H82" s="94">
        <v>0</v>
      </c>
      <c r="I82" s="94">
        <v>0</v>
      </c>
      <c r="J82" s="94">
        <v>0</v>
      </c>
      <c r="K82" s="94">
        <v>217</v>
      </c>
      <c r="L82" s="94">
        <v>30.3</v>
      </c>
    </row>
    <row r="83" spans="2:12" ht="9.6">
      <c r="B83" s="97"/>
      <c r="C83" s="97"/>
      <c r="D83" s="94"/>
      <c r="E83" s="94"/>
      <c r="F83" s="94"/>
      <c r="G83" s="94"/>
      <c r="H83" s="94"/>
      <c r="I83" s="94"/>
      <c r="J83" s="94"/>
      <c r="K83" s="94"/>
      <c r="L83" s="94"/>
    </row>
    <row r="84" spans="2:12" ht="10.5" customHeight="1">
      <c r="B84" s="136" t="s">
        <v>89</v>
      </c>
      <c r="C84" s="136"/>
      <c r="D84" s="94">
        <v>19.5</v>
      </c>
      <c r="E84" s="94">
        <v>73.900000000000006</v>
      </c>
      <c r="F84" s="94">
        <v>8</v>
      </c>
      <c r="G84" s="94">
        <v>0</v>
      </c>
      <c r="H84" s="94">
        <v>0</v>
      </c>
      <c r="I84" s="94">
        <v>0</v>
      </c>
      <c r="J84" s="94">
        <v>0</v>
      </c>
      <c r="K84" s="94">
        <v>101.4</v>
      </c>
      <c r="L84" s="94">
        <v>6.8</v>
      </c>
    </row>
    <row r="85" spans="2:12" ht="19.2">
      <c r="B85" s="97"/>
      <c r="C85" s="97" t="s">
        <v>252</v>
      </c>
      <c r="D85" s="98">
        <v>0.42857142857142899</v>
      </c>
      <c r="E85" s="98">
        <v>0.48269105160026099</v>
      </c>
      <c r="F85" s="98">
        <v>0.434782608695652</v>
      </c>
      <c r="G85" s="98" t="s">
        <v>74</v>
      </c>
      <c r="H85" s="98">
        <v>0</v>
      </c>
      <c r="I85" s="98" t="s">
        <v>74</v>
      </c>
      <c r="J85" s="98" t="s">
        <v>74</v>
      </c>
      <c r="K85" s="98">
        <v>0.46728110599078299</v>
      </c>
      <c r="L85" s="98">
        <v>0.224422442244225</v>
      </c>
    </row>
    <row r="86" spans="2:12" ht="9.6" customHeight="1">
      <c r="B86" s="137" t="s">
        <v>253</v>
      </c>
      <c r="C86" s="137"/>
      <c r="D86" s="107">
        <v>-26.2</v>
      </c>
      <c r="E86" s="107">
        <v>14</v>
      </c>
      <c r="F86" s="107">
        <v>1.3</v>
      </c>
      <c r="G86" s="107">
        <v>0</v>
      </c>
      <c r="H86" s="107">
        <v>0</v>
      </c>
      <c r="I86" s="107">
        <v>0</v>
      </c>
      <c r="J86" s="107">
        <v>0</v>
      </c>
      <c r="K86" s="107">
        <v>-10.9</v>
      </c>
      <c r="L86" s="107">
        <v>6.8</v>
      </c>
    </row>
    <row r="87" spans="2:12" ht="9.6">
      <c r="B87" s="97"/>
      <c r="C87" s="97"/>
      <c r="D87" s="94"/>
      <c r="E87" s="94"/>
      <c r="F87" s="94"/>
      <c r="G87" s="94"/>
      <c r="H87" s="94"/>
      <c r="I87" s="94"/>
      <c r="J87" s="94"/>
      <c r="K87" s="94"/>
      <c r="L87" s="94"/>
    </row>
    <row r="88" spans="2:12" ht="9.6" customHeight="1">
      <c r="B88" s="136" t="s">
        <v>255</v>
      </c>
      <c r="C88" s="136"/>
      <c r="D88" s="140" t="str">
        <f>D52</f>
        <v>July 31st 2021</v>
      </c>
      <c r="E88" s="140"/>
      <c r="F88" s="140"/>
      <c r="G88" s="140"/>
      <c r="H88" s="140"/>
      <c r="I88" s="140"/>
      <c r="J88" s="140"/>
      <c r="K88" s="140"/>
      <c r="L88" s="140"/>
    </row>
    <row r="89" spans="2:12" ht="27" customHeight="1">
      <c r="B89" s="97"/>
      <c r="C89" s="97" t="s">
        <v>256</v>
      </c>
      <c r="D89" s="94">
        <v>129.69999999999999</v>
      </c>
      <c r="E89" s="94">
        <v>109</v>
      </c>
      <c r="F89" s="94">
        <v>7.7</v>
      </c>
      <c r="G89" s="94">
        <v>0</v>
      </c>
      <c r="H89" s="94">
        <v>0</v>
      </c>
      <c r="I89" s="94">
        <v>0</v>
      </c>
      <c r="J89" s="94">
        <v>0</v>
      </c>
      <c r="K89" s="94">
        <v>246.4</v>
      </c>
      <c r="L89" s="94">
        <v>0</v>
      </c>
    </row>
    <row r="90" spans="2:12" ht="9.6">
      <c r="B90" s="97"/>
      <c r="C90" s="97" t="s">
        <v>137</v>
      </c>
      <c r="D90" s="94">
        <v>0</v>
      </c>
      <c r="E90" s="94">
        <v>14.5</v>
      </c>
      <c r="F90" s="94">
        <v>2</v>
      </c>
      <c r="G90" s="94">
        <v>0</v>
      </c>
      <c r="H90" s="94">
        <v>0</v>
      </c>
      <c r="I90" s="94">
        <v>0</v>
      </c>
      <c r="J90" s="94">
        <v>0</v>
      </c>
      <c r="K90" s="94">
        <v>16.5</v>
      </c>
      <c r="L90" s="94">
        <v>0</v>
      </c>
    </row>
    <row r="91" spans="2:12" ht="9.6">
      <c r="B91" s="97"/>
      <c r="C91" s="97" t="s">
        <v>145</v>
      </c>
      <c r="D91" s="94">
        <v>21.1</v>
      </c>
      <c r="E91" s="94">
        <v>134.5</v>
      </c>
      <c r="F91" s="94">
        <v>22.7</v>
      </c>
      <c r="G91" s="94">
        <v>0</v>
      </c>
      <c r="H91" s="94">
        <v>0</v>
      </c>
      <c r="I91" s="94">
        <v>0</v>
      </c>
      <c r="J91" s="94">
        <v>0</v>
      </c>
      <c r="K91" s="94">
        <v>178.3</v>
      </c>
      <c r="L91" s="94">
        <v>0</v>
      </c>
    </row>
    <row r="92" spans="2:12" ht="9.6">
      <c r="B92" s="97"/>
      <c r="C92" s="97" t="s">
        <v>257</v>
      </c>
      <c r="D92" s="94">
        <v>3.7</v>
      </c>
      <c r="E92" s="94">
        <v>85.6</v>
      </c>
      <c r="F92" s="94">
        <v>7.4</v>
      </c>
      <c r="G92" s="94">
        <v>0</v>
      </c>
      <c r="H92" s="94">
        <v>0</v>
      </c>
      <c r="I92" s="94">
        <v>0</v>
      </c>
      <c r="J92" s="94">
        <v>0</v>
      </c>
      <c r="K92" s="94">
        <v>96.7</v>
      </c>
      <c r="L92" s="94">
        <v>0</v>
      </c>
    </row>
    <row r="93" spans="2:12" ht="9.6" customHeight="1">
      <c r="B93" s="136" t="s">
        <v>258</v>
      </c>
      <c r="C93" s="136"/>
      <c r="D93" s="94">
        <v>0</v>
      </c>
      <c r="E93" s="94">
        <v>0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  <c r="L93" s="94">
        <v>0</v>
      </c>
    </row>
    <row r="94" spans="2:12" ht="9.6">
      <c r="B94" s="97"/>
      <c r="C94" s="97" t="s">
        <v>182</v>
      </c>
      <c r="D94" s="94">
        <v>-1.8</v>
      </c>
      <c r="E94" s="94">
        <v>-2.2000000000000002</v>
      </c>
      <c r="F94" s="94">
        <v>-0.3</v>
      </c>
      <c r="G94" s="94">
        <v>0</v>
      </c>
      <c r="H94" s="94">
        <v>0</v>
      </c>
      <c r="I94" s="94">
        <v>0</v>
      </c>
      <c r="J94" s="94">
        <v>0</v>
      </c>
      <c r="K94" s="94">
        <v>-4.3</v>
      </c>
      <c r="L94" s="94">
        <v>0</v>
      </c>
    </row>
    <row r="95" spans="2:12" ht="19.2">
      <c r="B95" s="97"/>
      <c r="C95" s="97" t="s">
        <v>259</v>
      </c>
      <c r="D95" s="94"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4">
        <v>0</v>
      </c>
    </row>
    <row r="96" spans="2:12" ht="9.6">
      <c r="B96" s="108"/>
      <c r="C96" s="108"/>
      <c r="D96" s="109"/>
      <c r="E96" s="109"/>
      <c r="F96" s="109"/>
      <c r="G96" s="109"/>
      <c r="H96" s="109"/>
      <c r="I96" s="109"/>
      <c r="J96" s="109"/>
      <c r="K96" s="109"/>
      <c r="L96" s="109"/>
    </row>
    <row r="97" spans="2:12">
      <c r="B97" s="110"/>
      <c r="C97" s="111"/>
      <c r="D97" s="112"/>
      <c r="E97" s="112"/>
      <c r="F97" s="112"/>
      <c r="G97" s="112"/>
      <c r="H97" s="112"/>
      <c r="I97" s="112"/>
      <c r="J97" s="112"/>
      <c r="K97" s="112"/>
      <c r="L97" s="112"/>
    </row>
    <row r="99" spans="2:12" ht="9.6">
      <c r="B99" s="103"/>
      <c r="C99" s="104" t="s">
        <v>81</v>
      </c>
      <c r="D99" s="141" t="str">
        <f>D2</f>
        <v>CCC</v>
      </c>
      <c r="E99" s="141" t="str">
        <f>E2</f>
        <v>eobuwie.pl</v>
      </c>
      <c r="F99" s="141" t="str">
        <f>F2</f>
        <v>Modivo</v>
      </c>
      <c r="G99" s="141" t="s">
        <v>66</v>
      </c>
      <c r="H99" s="141" t="e">
        <v>#REF!</v>
      </c>
      <c r="I99" s="141" t="str">
        <f>I2</f>
        <v>DeeZee</v>
      </c>
      <c r="J99" s="141" t="str">
        <f>J2</f>
        <v>Other companies</v>
      </c>
      <c r="K99" s="141" t="str">
        <f>K2</f>
        <v>CCC Group</v>
      </c>
      <c r="L99" s="141" t="str">
        <f>L2</f>
        <v>Discontinued operations</v>
      </c>
    </row>
    <row r="100" spans="2:12">
      <c r="B100" s="105"/>
      <c r="C100" s="105" t="s">
        <v>85</v>
      </c>
      <c r="D100" s="142"/>
      <c r="E100" s="142"/>
      <c r="F100" s="142"/>
      <c r="G100" s="142"/>
      <c r="H100" s="142"/>
      <c r="I100" s="142"/>
      <c r="J100" s="142"/>
      <c r="K100" s="142"/>
      <c r="L100" s="142"/>
    </row>
    <row r="101" spans="2:12">
      <c r="B101" s="105"/>
      <c r="C101" s="106"/>
      <c r="D101" s="83" t="str">
        <f>D4</f>
        <v>omnichannel</v>
      </c>
      <c r="E101" s="83" t="str">
        <f>E4</f>
        <v>omnichannel</v>
      </c>
      <c r="F101" s="83" t="str">
        <f>F4</f>
        <v>omnichannel</v>
      </c>
      <c r="G101" s="143"/>
      <c r="H101" s="84" t="e">
        <v>#REF!</v>
      </c>
      <c r="I101" s="143"/>
      <c r="J101" s="143"/>
      <c r="K101" s="143"/>
      <c r="L101" s="143"/>
    </row>
    <row r="102" spans="2:12" ht="8.4" thickTop="1">
      <c r="B102" s="85"/>
      <c r="C102" s="85" t="s">
        <v>248</v>
      </c>
      <c r="D102" s="113"/>
      <c r="E102" s="113"/>
      <c r="F102" s="113"/>
      <c r="G102" s="113"/>
      <c r="H102" s="113"/>
      <c r="I102" s="113"/>
      <c r="J102" s="113"/>
      <c r="K102" s="113"/>
      <c r="L102" s="113"/>
    </row>
    <row r="103" spans="2:12" ht="9.6">
      <c r="B103" s="97"/>
      <c r="C103" s="97" t="s">
        <v>249</v>
      </c>
      <c r="D103" s="94">
        <v>848.3</v>
      </c>
      <c r="E103" s="94">
        <v>470.9</v>
      </c>
      <c r="F103" s="94">
        <v>48.7</v>
      </c>
      <c r="G103" s="94">
        <v>0</v>
      </c>
      <c r="H103" s="94">
        <v>0</v>
      </c>
      <c r="I103" s="94">
        <v>16.7</v>
      </c>
      <c r="J103" s="94">
        <v>583.79999999999995</v>
      </c>
      <c r="K103" s="94">
        <v>1968.4</v>
      </c>
      <c r="L103" s="94">
        <v>107.5</v>
      </c>
    </row>
    <row r="104" spans="2:12" ht="9.6">
      <c r="B104" s="97"/>
      <c r="C104" s="97" t="s">
        <v>250</v>
      </c>
      <c r="D104" s="94">
        <v>13.4</v>
      </c>
      <c r="E104" s="94">
        <v>0.9</v>
      </c>
      <c r="F104" s="94">
        <v>0</v>
      </c>
      <c r="G104" s="94">
        <v>0</v>
      </c>
      <c r="H104" s="94">
        <v>0</v>
      </c>
      <c r="I104" s="94">
        <v>0</v>
      </c>
      <c r="J104" s="94">
        <v>-579.29999999999995</v>
      </c>
      <c r="K104" s="94">
        <v>-565</v>
      </c>
      <c r="L104" s="94">
        <v>-0.3</v>
      </c>
    </row>
    <row r="105" spans="2:12" ht="10.5" customHeight="1">
      <c r="B105" s="136" t="s">
        <v>251</v>
      </c>
      <c r="C105" s="136"/>
      <c r="D105" s="94">
        <v>861.7</v>
      </c>
      <c r="E105" s="94">
        <v>471.8</v>
      </c>
      <c r="F105" s="94">
        <v>48.7</v>
      </c>
      <c r="G105" s="94">
        <v>0</v>
      </c>
      <c r="H105" s="94">
        <v>0</v>
      </c>
      <c r="I105" s="94">
        <v>16.7</v>
      </c>
      <c r="J105" s="94">
        <v>4.5</v>
      </c>
      <c r="K105" s="94">
        <v>1403.4</v>
      </c>
      <c r="L105" s="94">
        <v>107.2</v>
      </c>
    </row>
    <row r="106" spans="2:12" ht="9.6">
      <c r="B106" s="97"/>
      <c r="C106" s="97"/>
      <c r="D106" s="94"/>
      <c r="E106" s="94"/>
      <c r="F106" s="94"/>
      <c r="G106" s="94"/>
      <c r="H106" s="94"/>
      <c r="I106" s="94"/>
      <c r="J106" s="94"/>
      <c r="K106" s="94"/>
      <c r="L106" s="94"/>
    </row>
    <row r="107" spans="2:12" ht="10.5" customHeight="1">
      <c r="B107" s="136" t="s">
        <v>89</v>
      </c>
      <c r="C107" s="136"/>
      <c r="D107" s="94">
        <v>395.7</v>
      </c>
      <c r="E107" s="94">
        <v>225.5</v>
      </c>
      <c r="F107" s="94">
        <v>19.2</v>
      </c>
      <c r="G107" s="94">
        <v>0</v>
      </c>
      <c r="H107" s="94">
        <v>0</v>
      </c>
      <c r="I107" s="94">
        <v>8.5</v>
      </c>
      <c r="J107" s="94">
        <v>11.1</v>
      </c>
      <c r="K107" s="94">
        <v>660</v>
      </c>
      <c r="L107" s="94">
        <v>49.6</v>
      </c>
    </row>
    <row r="108" spans="2:12" ht="20.399999999999999" customHeight="1">
      <c r="B108" s="97"/>
      <c r="C108" s="97" t="s">
        <v>252</v>
      </c>
      <c r="D108" s="98">
        <v>0.45920854125565802</v>
      </c>
      <c r="E108" s="98">
        <v>0.47795676133955101</v>
      </c>
      <c r="F108" s="98">
        <v>0.39425051334702299</v>
      </c>
      <c r="G108" s="98" t="s">
        <v>74</v>
      </c>
      <c r="H108" s="98">
        <v>0</v>
      </c>
      <c r="I108" s="98">
        <v>0.50898203592814395</v>
      </c>
      <c r="J108" s="98">
        <v>2.4666666666666699</v>
      </c>
      <c r="K108" s="98">
        <v>0.47028644719965801</v>
      </c>
      <c r="L108" s="98">
        <v>0.462686567164179</v>
      </c>
    </row>
    <row r="109" spans="2:12" ht="10.5" customHeight="1">
      <c r="B109" s="137" t="s">
        <v>253</v>
      </c>
      <c r="C109" s="137"/>
      <c r="D109" s="114">
        <v>31.8000000000001</v>
      </c>
      <c r="E109" s="114">
        <v>58.8</v>
      </c>
      <c r="F109" s="114">
        <v>0.500000000000001</v>
      </c>
      <c r="G109" s="114">
        <v>0</v>
      </c>
      <c r="H109" s="114">
        <v>0</v>
      </c>
      <c r="I109" s="114">
        <v>3</v>
      </c>
      <c r="J109" s="114">
        <v>8.1</v>
      </c>
      <c r="K109" s="114">
        <v>102.2</v>
      </c>
      <c r="L109" s="114">
        <v>-5.2</v>
      </c>
    </row>
    <row r="110" spans="2:12" ht="9.6">
      <c r="B110" s="97"/>
      <c r="C110" s="97"/>
      <c r="D110" s="94"/>
      <c r="E110" s="94"/>
      <c r="F110" s="94"/>
      <c r="G110" s="94"/>
      <c r="H110" s="94"/>
      <c r="I110" s="94"/>
      <c r="J110" s="94"/>
      <c r="K110" s="94"/>
      <c r="L110" s="94"/>
    </row>
    <row r="111" spans="2:12" ht="9.6" customHeight="1">
      <c r="B111" s="136" t="s">
        <v>255</v>
      </c>
      <c r="C111" s="136"/>
      <c r="D111" s="140" t="s">
        <v>128</v>
      </c>
      <c r="E111" s="140"/>
      <c r="F111" s="140"/>
      <c r="G111" s="140"/>
      <c r="H111" s="140"/>
      <c r="I111" s="140"/>
      <c r="J111" s="140"/>
      <c r="K111" s="140"/>
      <c r="L111" s="140"/>
    </row>
    <row r="112" spans="2:12" ht="29.4" customHeight="1">
      <c r="B112" s="97"/>
      <c r="C112" s="97" t="s">
        <v>256</v>
      </c>
      <c r="D112" s="94">
        <v>2532.6999999999998</v>
      </c>
      <c r="E112" s="94">
        <v>600</v>
      </c>
      <c r="F112" s="94">
        <v>28.3</v>
      </c>
      <c r="G112" s="94">
        <v>0</v>
      </c>
      <c r="H112" s="94">
        <v>0</v>
      </c>
      <c r="I112" s="94">
        <v>6.4</v>
      </c>
      <c r="J112" s="94">
        <v>202.6</v>
      </c>
      <c r="K112" s="94">
        <v>3370</v>
      </c>
      <c r="L112" s="94">
        <v>115.2</v>
      </c>
    </row>
    <row r="113" spans="2:12" ht="9.6">
      <c r="B113" s="97"/>
      <c r="C113" s="97" t="s">
        <v>137</v>
      </c>
      <c r="D113" s="94">
        <v>20.399999999999999</v>
      </c>
      <c r="E113" s="94">
        <v>40</v>
      </c>
      <c r="F113" s="94">
        <v>4.3</v>
      </c>
      <c r="G113" s="94">
        <v>0</v>
      </c>
      <c r="H113" s="94">
        <v>0</v>
      </c>
      <c r="I113" s="94">
        <v>0</v>
      </c>
      <c r="J113" s="94">
        <v>19.8</v>
      </c>
      <c r="K113" s="94">
        <v>84.5</v>
      </c>
      <c r="L113" s="94">
        <v>0</v>
      </c>
    </row>
    <row r="114" spans="2:12" ht="9.6">
      <c r="B114" s="97"/>
      <c r="C114" s="97" t="s">
        <v>145</v>
      </c>
      <c r="D114" s="94">
        <v>769.8</v>
      </c>
      <c r="E114" s="94">
        <v>471.1</v>
      </c>
      <c r="F114" s="94">
        <v>71.2</v>
      </c>
      <c r="G114" s="94">
        <v>0</v>
      </c>
      <c r="H114" s="94">
        <v>0</v>
      </c>
      <c r="I114" s="94">
        <v>6.4</v>
      </c>
      <c r="J114" s="94">
        <v>776.2</v>
      </c>
      <c r="K114" s="94">
        <v>2094.6999999999998</v>
      </c>
      <c r="L114" s="94">
        <v>147.9</v>
      </c>
    </row>
    <row r="115" spans="2:12" ht="9.6">
      <c r="B115" s="97"/>
      <c r="C115" s="97" t="s">
        <v>257</v>
      </c>
      <c r="D115" s="94">
        <v>965.1</v>
      </c>
      <c r="E115" s="94">
        <v>428.7</v>
      </c>
      <c r="F115" s="94">
        <v>27</v>
      </c>
      <c r="G115" s="94">
        <v>0</v>
      </c>
      <c r="H115" s="94">
        <v>0</v>
      </c>
      <c r="I115" s="94">
        <v>5.6</v>
      </c>
      <c r="J115" s="94">
        <v>200</v>
      </c>
      <c r="K115" s="94">
        <v>1626.4</v>
      </c>
      <c r="L115" s="94">
        <v>101</v>
      </c>
    </row>
    <row r="116" spans="2:12" ht="10.5" customHeight="1">
      <c r="B116" s="136" t="s">
        <v>258</v>
      </c>
      <c r="C116" s="136"/>
      <c r="D116" s="94"/>
      <c r="E116" s="94"/>
      <c r="F116" s="94"/>
      <c r="G116" s="94"/>
      <c r="H116" s="94"/>
      <c r="I116" s="94"/>
      <c r="J116" s="94"/>
      <c r="K116" s="94"/>
      <c r="L116" s="94"/>
    </row>
    <row r="117" spans="2:12" ht="10.5" customHeight="1">
      <c r="B117" s="97"/>
      <c r="C117" s="97" t="s">
        <v>182</v>
      </c>
      <c r="D117" s="94">
        <v>-120.6</v>
      </c>
      <c r="E117" s="94">
        <v>-14.7</v>
      </c>
      <c r="F117" s="94">
        <v>-0.9</v>
      </c>
      <c r="G117" s="94">
        <v>0</v>
      </c>
      <c r="H117" s="94">
        <v>0</v>
      </c>
      <c r="I117" s="94">
        <v>-0.2</v>
      </c>
      <c r="J117" s="94">
        <v>-0.6</v>
      </c>
      <c r="K117" s="94">
        <v>-137</v>
      </c>
      <c r="L117" s="94">
        <v>0</v>
      </c>
    </row>
    <row r="118" spans="2:12" ht="19.2">
      <c r="B118" s="97"/>
      <c r="C118" s="97" t="s">
        <v>259</v>
      </c>
      <c r="D118" s="94">
        <v>-63.7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>
        <v>-63.7</v>
      </c>
      <c r="L118" s="94">
        <v>-30.5</v>
      </c>
    </row>
    <row r="119" spans="2:12" ht="9.6">
      <c r="B119" s="97"/>
      <c r="C119" s="97"/>
      <c r="D119" s="94"/>
      <c r="E119" s="94"/>
      <c r="F119" s="94"/>
      <c r="G119" s="94"/>
      <c r="H119" s="94"/>
      <c r="I119" s="94"/>
      <c r="J119" s="94"/>
      <c r="K119" s="94"/>
      <c r="L119" s="94"/>
    </row>
    <row r="120" spans="2:12" ht="9.6">
      <c r="B120" s="135" t="s">
        <v>260</v>
      </c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</row>
    <row r="121" spans="2:12" ht="9.6">
      <c r="B121" s="97"/>
      <c r="C121" s="97" t="s">
        <v>249</v>
      </c>
      <c r="D121" s="94">
        <v>525.5</v>
      </c>
      <c r="E121" s="94">
        <v>181.8</v>
      </c>
      <c r="F121" s="94">
        <v>24.7</v>
      </c>
      <c r="G121" s="94">
        <v>0</v>
      </c>
      <c r="H121" s="94">
        <v>0</v>
      </c>
      <c r="I121" s="94">
        <v>16.7</v>
      </c>
      <c r="J121" s="94">
        <v>583.79999999999995</v>
      </c>
      <c r="K121" s="94">
        <v>1332.5</v>
      </c>
      <c r="L121" s="94">
        <v>0</v>
      </c>
    </row>
    <row r="122" spans="2:12" ht="9.6">
      <c r="B122" s="97"/>
      <c r="C122" s="97" t="s">
        <v>250</v>
      </c>
      <c r="D122" s="94">
        <v>18.8</v>
      </c>
      <c r="E122" s="94">
        <v>0.9</v>
      </c>
      <c r="F122" s="94">
        <v>0</v>
      </c>
      <c r="G122" s="94">
        <v>0</v>
      </c>
      <c r="H122" s="94">
        <v>0</v>
      </c>
      <c r="I122" s="94">
        <v>0</v>
      </c>
      <c r="J122" s="94">
        <v>-579.29999999999995</v>
      </c>
      <c r="K122" s="94">
        <v>-559.6</v>
      </c>
      <c r="L122" s="94">
        <v>0</v>
      </c>
    </row>
    <row r="123" spans="2:12" ht="10.5" customHeight="1">
      <c r="B123" s="136" t="s">
        <v>251</v>
      </c>
      <c r="C123" s="136"/>
      <c r="D123" s="94">
        <v>544.29999999999995</v>
      </c>
      <c r="E123" s="94">
        <v>182.7</v>
      </c>
      <c r="F123" s="94">
        <v>24.7</v>
      </c>
      <c r="G123" s="94">
        <v>0</v>
      </c>
      <c r="H123" s="94">
        <v>0</v>
      </c>
      <c r="I123" s="94">
        <v>16.7</v>
      </c>
      <c r="J123" s="94">
        <v>4.5</v>
      </c>
      <c r="K123" s="94">
        <v>772.9</v>
      </c>
      <c r="L123" s="94">
        <v>0</v>
      </c>
    </row>
    <row r="124" spans="2:12">
      <c r="B124" s="97"/>
      <c r="C124" s="97"/>
      <c r="D124" s="94"/>
      <c r="E124" s="94"/>
      <c r="F124" s="94"/>
      <c r="G124" s="94"/>
      <c r="H124" s="94"/>
      <c r="I124" s="94"/>
      <c r="J124" s="94"/>
      <c r="K124" s="94"/>
      <c r="L124" s="94"/>
    </row>
    <row r="125" spans="2:12" ht="10.5" customHeight="1">
      <c r="B125" s="136" t="s">
        <v>89</v>
      </c>
      <c r="C125" s="136"/>
      <c r="D125" s="94">
        <v>245.8</v>
      </c>
      <c r="E125" s="94">
        <v>84.6</v>
      </c>
      <c r="F125" s="94">
        <v>9</v>
      </c>
      <c r="G125" s="94">
        <v>0</v>
      </c>
      <c r="H125" s="94">
        <v>0</v>
      </c>
      <c r="I125" s="94">
        <v>8.5</v>
      </c>
      <c r="J125" s="94">
        <v>11.1</v>
      </c>
      <c r="K125" s="94">
        <v>359</v>
      </c>
      <c r="L125" s="94">
        <v>0</v>
      </c>
    </row>
    <row r="126" spans="2:12" ht="19.2">
      <c r="B126" s="97"/>
      <c r="C126" s="97" t="s">
        <v>252</v>
      </c>
      <c r="D126" s="98">
        <v>0.45158919713393397</v>
      </c>
      <c r="E126" s="98">
        <v>0.46305418719211799</v>
      </c>
      <c r="F126" s="98">
        <v>0.36437246963562803</v>
      </c>
      <c r="G126" s="98" t="s">
        <v>74</v>
      </c>
      <c r="H126" s="98">
        <v>0</v>
      </c>
      <c r="I126" s="98">
        <v>0.50898203592814395</v>
      </c>
      <c r="J126" s="98">
        <v>2.4666666666666699</v>
      </c>
      <c r="K126" s="98">
        <v>0.464484409367318</v>
      </c>
      <c r="L126" s="98" t="s">
        <v>74</v>
      </c>
    </row>
    <row r="127" spans="2:12" ht="9.6" customHeight="1">
      <c r="B127" s="137" t="s">
        <v>253</v>
      </c>
      <c r="C127" s="137"/>
      <c r="D127" s="114">
        <v>70.8</v>
      </c>
      <c r="E127" s="114">
        <v>22.3</v>
      </c>
      <c r="F127" s="114">
        <v>-0.39999999999999902</v>
      </c>
      <c r="G127" s="114">
        <v>0</v>
      </c>
      <c r="H127" s="114">
        <v>0</v>
      </c>
      <c r="I127" s="114">
        <v>3</v>
      </c>
      <c r="J127" s="114">
        <v>8.1</v>
      </c>
      <c r="K127" s="114">
        <v>103.8</v>
      </c>
      <c r="L127" s="114">
        <v>0</v>
      </c>
    </row>
    <row r="128" spans="2:12" ht="9.6">
      <c r="B128" s="97"/>
      <c r="C128" s="97"/>
      <c r="D128" s="88"/>
      <c r="E128" s="88"/>
      <c r="F128" s="88"/>
      <c r="G128" s="88"/>
      <c r="H128" s="88"/>
      <c r="I128" s="88"/>
      <c r="J128" s="88"/>
      <c r="K128" s="88"/>
      <c r="L128" s="88"/>
    </row>
    <row r="129" spans="2:12" ht="9.6" customHeight="1">
      <c r="B129" s="136" t="s">
        <v>255</v>
      </c>
      <c r="C129" s="136"/>
      <c r="D129" s="140" t="str">
        <f>D111</f>
        <v>July 31st 2020</v>
      </c>
      <c r="E129" s="140"/>
      <c r="F129" s="140"/>
      <c r="G129" s="140"/>
      <c r="H129" s="140"/>
      <c r="I129" s="140"/>
      <c r="J129" s="140"/>
      <c r="K129" s="140"/>
      <c r="L129" s="140"/>
    </row>
    <row r="130" spans="2:12" ht="24.6" customHeight="1">
      <c r="B130" s="97"/>
      <c r="C130" s="97" t="s">
        <v>256</v>
      </c>
      <c r="D130" s="94">
        <v>1385.9</v>
      </c>
      <c r="E130" s="94">
        <v>278.7</v>
      </c>
      <c r="F130" s="94">
        <v>14.2</v>
      </c>
      <c r="G130" s="94">
        <v>0</v>
      </c>
      <c r="H130" s="94">
        <v>0</v>
      </c>
      <c r="I130" s="94">
        <v>6.4</v>
      </c>
      <c r="J130" s="94">
        <v>202.6</v>
      </c>
      <c r="K130" s="94">
        <v>1887.8</v>
      </c>
      <c r="L130" s="94">
        <v>0</v>
      </c>
    </row>
    <row r="131" spans="2:12" ht="9.6">
      <c r="B131" s="97"/>
      <c r="C131" s="97" t="s">
        <v>137</v>
      </c>
      <c r="D131" s="94">
        <v>17.2</v>
      </c>
      <c r="E131" s="94">
        <v>15.8</v>
      </c>
      <c r="F131" s="94">
        <v>2.2000000000000002</v>
      </c>
      <c r="G131" s="94">
        <v>0</v>
      </c>
      <c r="H131" s="94">
        <v>0</v>
      </c>
      <c r="I131" s="94">
        <v>0</v>
      </c>
      <c r="J131" s="94">
        <v>19.8</v>
      </c>
      <c r="K131" s="94">
        <v>55</v>
      </c>
      <c r="L131" s="94">
        <v>0</v>
      </c>
    </row>
    <row r="132" spans="2:12" ht="9.6">
      <c r="B132" s="97"/>
      <c r="C132" s="97" t="s">
        <v>145</v>
      </c>
      <c r="D132" s="94">
        <v>425.8</v>
      </c>
      <c r="E132" s="94">
        <v>212.7</v>
      </c>
      <c r="F132" s="94">
        <v>35.200000000000003</v>
      </c>
      <c r="G132" s="94">
        <v>0</v>
      </c>
      <c r="H132" s="94">
        <v>0</v>
      </c>
      <c r="I132" s="94">
        <v>6.4</v>
      </c>
      <c r="J132" s="94">
        <v>776.2</v>
      </c>
      <c r="K132" s="94">
        <v>1456.3</v>
      </c>
      <c r="L132" s="94">
        <v>0</v>
      </c>
    </row>
    <row r="133" spans="2:12" ht="9.6">
      <c r="B133" s="97"/>
      <c r="C133" s="97" t="s">
        <v>257</v>
      </c>
      <c r="D133" s="94">
        <v>646.79999999999995</v>
      </c>
      <c r="E133" s="94">
        <v>179.9</v>
      </c>
      <c r="F133" s="94">
        <v>13.5</v>
      </c>
      <c r="G133" s="94">
        <v>0</v>
      </c>
      <c r="H133" s="94">
        <v>0</v>
      </c>
      <c r="I133" s="94">
        <v>5.6</v>
      </c>
      <c r="J133" s="94">
        <v>200</v>
      </c>
      <c r="K133" s="94">
        <v>1045.8</v>
      </c>
      <c r="L133" s="94">
        <v>0</v>
      </c>
    </row>
    <row r="134" spans="2:12" ht="10.5" customHeight="1">
      <c r="B134" s="136" t="s">
        <v>258</v>
      </c>
      <c r="C134" s="136"/>
      <c r="D134" s="94"/>
      <c r="E134" s="94"/>
      <c r="F134" s="94"/>
      <c r="G134" s="94"/>
      <c r="H134" s="94"/>
      <c r="I134" s="94"/>
      <c r="J134" s="94"/>
      <c r="K134" s="94"/>
      <c r="L134" s="94"/>
    </row>
    <row r="135" spans="2:12" ht="9.6">
      <c r="B135" s="97"/>
      <c r="C135" s="97" t="s">
        <v>182</v>
      </c>
      <c r="D135" s="94">
        <v>-54.2</v>
      </c>
      <c r="E135" s="94">
        <v>-7.8</v>
      </c>
      <c r="F135" s="94">
        <v>-0.5</v>
      </c>
      <c r="G135" s="94">
        <v>0</v>
      </c>
      <c r="H135" s="94">
        <v>0</v>
      </c>
      <c r="I135" s="94">
        <v>-0.2</v>
      </c>
      <c r="J135" s="94">
        <v>-0.6</v>
      </c>
      <c r="K135" s="94">
        <v>-63.3</v>
      </c>
      <c r="L135" s="94">
        <v>0</v>
      </c>
    </row>
    <row r="136" spans="2:12" ht="19.2">
      <c r="B136" s="97"/>
      <c r="C136" s="97" t="s">
        <v>259</v>
      </c>
      <c r="D136" s="94">
        <v>-21.3</v>
      </c>
      <c r="E136" s="94">
        <v>0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94">
        <v>-21.3</v>
      </c>
      <c r="L136" s="94">
        <v>0</v>
      </c>
    </row>
    <row r="137" spans="2:12" ht="9.6">
      <c r="B137" s="87"/>
      <c r="C137" s="87"/>
      <c r="D137" s="94"/>
      <c r="E137" s="94"/>
      <c r="F137" s="94"/>
      <c r="G137" s="94"/>
      <c r="H137" s="94"/>
      <c r="I137" s="94"/>
      <c r="J137" s="94"/>
      <c r="K137" s="94"/>
      <c r="L137" s="94"/>
    </row>
    <row r="138" spans="2:12">
      <c r="B138" s="135" t="s">
        <v>261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</row>
    <row r="139" spans="2:12" ht="9.6">
      <c r="B139" s="97"/>
      <c r="C139" s="97" t="s">
        <v>249</v>
      </c>
      <c r="D139" s="94">
        <v>287</v>
      </c>
      <c r="E139" s="94">
        <v>197.7</v>
      </c>
      <c r="F139" s="94">
        <v>20.2</v>
      </c>
      <c r="G139" s="94">
        <v>0</v>
      </c>
      <c r="H139" s="94">
        <v>0</v>
      </c>
      <c r="I139" s="94">
        <v>0</v>
      </c>
      <c r="J139" s="94">
        <v>0</v>
      </c>
      <c r="K139" s="94">
        <v>504.9</v>
      </c>
      <c r="L139" s="94">
        <v>0</v>
      </c>
    </row>
    <row r="140" spans="2:12" ht="9.6">
      <c r="B140" s="97"/>
      <c r="C140" s="97" t="s">
        <v>250</v>
      </c>
      <c r="D140" s="94">
        <v>-5.3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-5.3</v>
      </c>
      <c r="L140" s="94">
        <v>0</v>
      </c>
    </row>
    <row r="141" spans="2:12" ht="10.5" customHeight="1">
      <c r="B141" s="136" t="s">
        <v>251</v>
      </c>
      <c r="C141" s="136"/>
      <c r="D141" s="94">
        <v>281.7</v>
      </c>
      <c r="E141" s="94">
        <v>197.7</v>
      </c>
      <c r="F141" s="94">
        <v>20.2</v>
      </c>
      <c r="G141" s="94">
        <v>0</v>
      </c>
      <c r="H141" s="94">
        <v>0</v>
      </c>
      <c r="I141" s="94">
        <v>0</v>
      </c>
      <c r="J141" s="94">
        <v>0</v>
      </c>
      <c r="K141" s="94">
        <v>499.6</v>
      </c>
      <c r="L141" s="94">
        <v>0</v>
      </c>
    </row>
    <row r="142" spans="2:12" ht="9.6">
      <c r="B142" s="97"/>
      <c r="C142" s="97"/>
      <c r="D142" s="94"/>
      <c r="E142" s="94"/>
      <c r="F142" s="94"/>
      <c r="G142" s="94"/>
      <c r="H142" s="94"/>
      <c r="I142" s="94"/>
      <c r="J142" s="94"/>
      <c r="K142" s="94"/>
      <c r="L142" s="94"/>
    </row>
    <row r="143" spans="2:12" ht="10.5" customHeight="1">
      <c r="B143" s="136" t="s">
        <v>89</v>
      </c>
      <c r="C143" s="136"/>
      <c r="D143" s="94">
        <v>130.9</v>
      </c>
      <c r="E143" s="94">
        <v>94.2</v>
      </c>
      <c r="F143" s="94">
        <v>8.6</v>
      </c>
      <c r="G143" s="94">
        <v>0</v>
      </c>
      <c r="H143" s="94">
        <v>0</v>
      </c>
      <c r="I143" s="94">
        <v>0</v>
      </c>
      <c r="J143" s="94">
        <v>0</v>
      </c>
      <c r="K143" s="94">
        <v>233.7</v>
      </c>
      <c r="L143" s="94">
        <v>0</v>
      </c>
    </row>
    <row r="144" spans="2:12" ht="19.2">
      <c r="B144" s="97"/>
      <c r="C144" s="97" t="s">
        <v>252</v>
      </c>
      <c r="D144" s="98">
        <v>0.53221288515406195</v>
      </c>
      <c r="E144" s="98">
        <v>0.51094091903719896</v>
      </c>
      <c r="F144" s="98">
        <v>0.42105263157894801</v>
      </c>
      <c r="G144" s="98" t="s">
        <v>74</v>
      </c>
      <c r="H144" s="98">
        <v>0</v>
      </c>
      <c r="I144" s="98" t="s">
        <v>74</v>
      </c>
      <c r="J144" s="98" t="s">
        <v>74</v>
      </c>
      <c r="K144" s="98">
        <v>0.51413292589763204</v>
      </c>
      <c r="L144" s="98">
        <v>0</v>
      </c>
    </row>
    <row r="145" spans="2:12" ht="9.6" customHeight="1">
      <c r="B145" s="137" t="s">
        <v>253</v>
      </c>
      <c r="C145" s="137"/>
      <c r="D145" s="114">
        <v>-30.7</v>
      </c>
      <c r="E145" s="114">
        <v>32.5</v>
      </c>
      <c r="F145" s="114">
        <v>1.3</v>
      </c>
      <c r="G145" s="114">
        <v>0</v>
      </c>
      <c r="H145" s="114">
        <v>0</v>
      </c>
      <c r="I145" s="114">
        <v>0</v>
      </c>
      <c r="J145" s="114">
        <v>0</v>
      </c>
      <c r="K145" s="114">
        <v>3.1000000000000201</v>
      </c>
      <c r="L145" s="114">
        <v>0</v>
      </c>
    </row>
    <row r="146" spans="2:12" ht="9.6">
      <c r="B146" s="97"/>
      <c r="C146" s="97"/>
      <c r="D146" s="88"/>
      <c r="E146" s="88"/>
      <c r="F146" s="88"/>
      <c r="G146" s="88"/>
      <c r="H146" s="88"/>
      <c r="I146" s="88"/>
      <c r="J146" s="88"/>
      <c r="K146" s="88"/>
      <c r="L146" s="88"/>
    </row>
    <row r="147" spans="2:12" ht="9.6" customHeight="1">
      <c r="B147" s="136" t="s">
        <v>255</v>
      </c>
      <c r="C147" s="136"/>
      <c r="D147" s="140" t="str">
        <f>D129</f>
        <v>July 31st 2020</v>
      </c>
      <c r="E147" s="140"/>
      <c r="F147" s="140"/>
      <c r="G147" s="140"/>
      <c r="H147" s="140"/>
      <c r="I147" s="140"/>
      <c r="J147" s="140"/>
      <c r="K147" s="140"/>
      <c r="L147" s="140"/>
    </row>
    <row r="148" spans="2:12" ht="26.4" customHeight="1">
      <c r="B148" s="97"/>
      <c r="C148" s="97" t="s">
        <v>256</v>
      </c>
      <c r="D148" s="94">
        <v>999.3</v>
      </c>
      <c r="E148" s="94">
        <v>219.2</v>
      </c>
      <c r="F148" s="94">
        <v>11.3</v>
      </c>
      <c r="G148" s="94">
        <v>0</v>
      </c>
      <c r="H148" s="94">
        <v>0</v>
      </c>
      <c r="I148" s="94">
        <v>0</v>
      </c>
      <c r="J148" s="94">
        <v>0</v>
      </c>
      <c r="K148" s="94">
        <v>1229.8</v>
      </c>
      <c r="L148" s="94">
        <v>0</v>
      </c>
    </row>
    <row r="149" spans="2:12" ht="9.6">
      <c r="B149" s="97"/>
      <c r="C149" s="97" t="s">
        <v>137</v>
      </c>
      <c r="D149" s="94">
        <v>3.2</v>
      </c>
      <c r="E149" s="94">
        <v>16.8</v>
      </c>
      <c r="F149" s="94">
        <v>1.7</v>
      </c>
      <c r="G149" s="94">
        <v>0</v>
      </c>
      <c r="H149" s="94">
        <v>0</v>
      </c>
      <c r="I149" s="94">
        <v>0</v>
      </c>
      <c r="J149" s="94">
        <v>0</v>
      </c>
      <c r="K149" s="94">
        <v>21.7</v>
      </c>
      <c r="L149" s="94">
        <v>0</v>
      </c>
    </row>
    <row r="150" spans="2:12" ht="9.6">
      <c r="B150" s="97"/>
      <c r="C150" s="97" t="s">
        <v>145</v>
      </c>
      <c r="D150" s="94">
        <v>307.5</v>
      </c>
      <c r="E150" s="94">
        <v>178.7</v>
      </c>
      <c r="F150" s="94">
        <v>28.1</v>
      </c>
      <c r="G150" s="94">
        <v>0</v>
      </c>
      <c r="H150" s="94">
        <v>0</v>
      </c>
      <c r="I150" s="94">
        <v>0</v>
      </c>
      <c r="J150" s="94">
        <v>0</v>
      </c>
      <c r="K150" s="94">
        <v>514.29999999999995</v>
      </c>
      <c r="L150" s="94">
        <v>0</v>
      </c>
    </row>
    <row r="151" spans="2:12" ht="9.6">
      <c r="B151" s="97"/>
      <c r="C151" s="97" t="s">
        <v>257</v>
      </c>
      <c r="D151" s="94">
        <v>301.3</v>
      </c>
      <c r="E151" s="94">
        <v>170.4</v>
      </c>
      <c r="F151" s="94">
        <v>10.8</v>
      </c>
      <c r="G151" s="94">
        <v>0</v>
      </c>
      <c r="H151" s="94">
        <v>0</v>
      </c>
      <c r="I151" s="94">
        <v>0</v>
      </c>
      <c r="J151" s="94">
        <v>0</v>
      </c>
      <c r="K151" s="94">
        <v>482.5</v>
      </c>
      <c r="L151" s="94">
        <v>0</v>
      </c>
    </row>
    <row r="152" spans="2:12" ht="10.5" customHeight="1">
      <c r="B152" s="136" t="s">
        <v>258</v>
      </c>
      <c r="C152" s="136"/>
      <c r="D152" s="94"/>
      <c r="E152" s="94"/>
      <c r="F152" s="94"/>
      <c r="G152" s="94"/>
      <c r="H152" s="94"/>
      <c r="I152" s="94"/>
      <c r="J152" s="94"/>
      <c r="K152" s="94"/>
      <c r="L152" s="94"/>
    </row>
    <row r="153" spans="2:12" ht="9.6">
      <c r="B153" s="97"/>
      <c r="C153" s="97" t="s">
        <v>182</v>
      </c>
      <c r="D153" s="94">
        <v>-55.4</v>
      </c>
      <c r="E153" s="94">
        <v>-4.9000000000000004</v>
      </c>
      <c r="F153" s="94">
        <v>-0.4</v>
      </c>
      <c r="G153" s="94">
        <v>0</v>
      </c>
      <c r="H153" s="94">
        <v>0</v>
      </c>
      <c r="I153" s="94">
        <v>0</v>
      </c>
      <c r="J153" s="94">
        <v>0</v>
      </c>
      <c r="K153" s="94">
        <v>-60.7</v>
      </c>
      <c r="L153" s="94">
        <v>0</v>
      </c>
    </row>
    <row r="154" spans="2:12" ht="19.2">
      <c r="B154" s="97"/>
      <c r="C154" s="97" t="s">
        <v>259</v>
      </c>
      <c r="D154" s="94">
        <v>-12.7</v>
      </c>
      <c r="E154" s="94"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-12.7</v>
      </c>
      <c r="L154" s="94">
        <v>0</v>
      </c>
    </row>
    <row r="155" spans="2:12" ht="9.6">
      <c r="B155" s="87"/>
      <c r="C155" s="87"/>
      <c r="D155" s="94"/>
      <c r="E155" s="94"/>
      <c r="F155" s="94"/>
      <c r="G155" s="94"/>
      <c r="H155" s="94"/>
      <c r="I155" s="94"/>
      <c r="J155" s="94"/>
      <c r="K155" s="94"/>
      <c r="L155" s="94"/>
    </row>
    <row r="156" spans="2:12" ht="9.6">
      <c r="B156" s="135" t="s">
        <v>262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</row>
    <row r="157" spans="2:12" ht="9.6">
      <c r="B157" s="97"/>
      <c r="C157" s="97" t="s">
        <v>249</v>
      </c>
      <c r="D157" s="94">
        <v>35.799999999999997</v>
      </c>
      <c r="E157" s="94">
        <v>91.4</v>
      </c>
      <c r="F157" s="94">
        <v>3.8</v>
      </c>
      <c r="G157" s="94">
        <v>0</v>
      </c>
      <c r="H157" s="94">
        <v>0</v>
      </c>
      <c r="I157" s="94">
        <v>0</v>
      </c>
      <c r="J157" s="94">
        <v>0</v>
      </c>
      <c r="K157" s="94">
        <v>131</v>
      </c>
      <c r="L157" s="94">
        <v>107.5</v>
      </c>
    </row>
    <row r="158" spans="2:12" ht="9.6">
      <c r="B158" s="97"/>
      <c r="C158" s="97" t="s">
        <v>250</v>
      </c>
      <c r="D158" s="94">
        <v>-0.1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-0.1</v>
      </c>
      <c r="L158" s="94">
        <v>-0.3</v>
      </c>
    </row>
    <row r="159" spans="2:12" ht="10.5" customHeight="1">
      <c r="B159" s="136" t="s">
        <v>251</v>
      </c>
      <c r="C159" s="136"/>
      <c r="D159" s="94">
        <v>35.700000000000003</v>
      </c>
      <c r="E159" s="94">
        <v>91.4</v>
      </c>
      <c r="F159" s="94">
        <v>3.8</v>
      </c>
      <c r="G159" s="94">
        <v>0</v>
      </c>
      <c r="H159" s="94">
        <v>0</v>
      </c>
      <c r="I159" s="94">
        <v>0</v>
      </c>
      <c r="J159" s="94">
        <v>0</v>
      </c>
      <c r="K159" s="94">
        <v>130.9</v>
      </c>
      <c r="L159" s="94">
        <v>107.2</v>
      </c>
    </row>
    <row r="160" spans="2:12" ht="9.6">
      <c r="B160" s="97"/>
      <c r="C160" s="97"/>
      <c r="D160" s="94"/>
      <c r="E160" s="94"/>
      <c r="F160" s="94"/>
      <c r="G160" s="94"/>
      <c r="H160" s="94"/>
      <c r="I160" s="94"/>
      <c r="J160" s="94"/>
      <c r="K160" s="94"/>
      <c r="L160" s="94"/>
    </row>
    <row r="161" spans="2:12" ht="10.5" customHeight="1">
      <c r="B161" s="136" t="s">
        <v>89</v>
      </c>
      <c r="C161" s="136"/>
      <c r="D161" s="94">
        <v>19</v>
      </c>
      <c r="E161" s="94">
        <v>46.7</v>
      </c>
      <c r="F161" s="94">
        <v>1.6</v>
      </c>
      <c r="G161" s="94">
        <v>0</v>
      </c>
      <c r="H161" s="94">
        <v>0</v>
      </c>
      <c r="I161" s="94">
        <v>0</v>
      </c>
      <c r="J161" s="94">
        <v>0</v>
      </c>
      <c r="K161" s="94">
        <v>67.3</v>
      </c>
      <c r="L161" s="94">
        <v>49.6</v>
      </c>
    </row>
    <row r="162" spans="2:12" ht="19.2">
      <c r="B162" s="97"/>
      <c r="C162" s="97" t="s">
        <v>252</v>
      </c>
      <c r="D162" s="98">
        <v>0.53221288515406195</v>
      </c>
      <c r="E162" s="98">
        <v>0.51094091903719896</v>
      </c>
      <c r="F162" s="98">
        <v>0.42105263157894801</v>
      </c>
      <c r="G162" s="98" t="s">
        <v>74</v>
      </c>
      <c r="H162" s="98">
        <v>0</v>
      </c>
      <c r="I162" s="98" t="s">
        <v>74</v>
      </c>
      <c r="J162" s="98" t="s">
        <v>74</v>
      </c>
      <c r="K162" s="98">
        <v>0.51413292589763204</v>
      </c>
      <c r="L162" s="98">
        <v>0.462686567164179</v>
      </c>
    </row>
    <row r="163" spans="2:12" ht="9.6" customHeight="1">
      <c r="B163" s="137" t="s">
        <v>253</v>
      </c>
      <c r="C163" s="137"/>
      <c r="D163" s="107">
        <v>-8.3000000000000007</v>
      </c>
      <c r="E163" s="107">
        <v>3.9999999999999898</v>
      </c>
      <c r="F163" s="107">
        <v>-0.4</v>
      </c>
      <c r="G163" s="107">
        <v>0</v>
      </c>
      <c r="H163" s="107">
        <v>0</v>
      </c>
      <c r="I163" s="107">
        <v>0</v>
      </c>
      <c r="J163" s="107">
        <v>0</v>
      </c>
      <c r="K163" s="107">
        <v>-4.7</v>
      </c>
      <c r="L163" s="107">
        <v>-5.2</v>
      </c>
    </row>
    <row r="164" spans="2:12" ht="9.6">
      <c r="B164" s="97"/>
      <c r="C164" s="97"/>
      <c r="D164" s="94"/>
      <c r="E164" s="94"/>
      <c r="F164" s="94"/>
      <c r="G164" s="94"/>
      <c r="H164" s="94"/>
      <c r="I164" s="94"/>
      <c r="J164" s="94"/>
      <c r="K164" s="94"/>
      <c r="L164" s="94"/>
    </row>
    <row r="165" spans="2:12" ht="9.6" customHeight="1">
      <c r="B165" s="136" t="s">
        <v>255</v>
      </c>
      <c r="C165" s="136"/>
      <c r="D165" s="140" t="str">
        <f>D147</f>
        <v>July 31st 2020</v>
      </c>
      <c r="E165" s="140"/>
      <c r="F165" s="140"/>
      <c r="G165" s="140"/>
      <c r="H165" s="140"/>
      <c r="I165" s="140"/>
      <c r="J165" s="140"/>
      <c r="K165" s="140"/>
      <c r="L165" s="140"/>
    </row>
    <row r="166" spans="2:12" ht="28.2" customHeight="1">
      <c r="B166" s="97"/>
      <c r="C166" s="97" t="s">
        <v>256</v>
      </c>
      <c r="D166" s="94">
        <v>147.5</v>
      </c>
      <c r="E166" s="94">
        <v>102.1</v>
      </c>
      <c r="F166" s="94">
        <v>2.8</v>
      </c>
      <c r="G166" s="94">
        <v>0</v>
      </c>
      <c r="H166" s="94">
        <v>0</v>
      </c>
      <c r="I166" s="94">
        <v>0</v>
      </c>
      <c r="J166" s="94">
        <v>0</v>
      </c>
      <c r="K166" s="94">
        <v>252.4</v>
      </c>
      <c r="L166" s="94">
        <v>115.2</v>
      </c>
    </row>
    <row r="167" spans="2:12" ht="9.6">
      <c r="B167" s="97"/>
      <c r="C167" s="97" t="s">
        <v>137</v>
      </c>
      <c r="D167" s="94">
        <v>0</v>
      </c>
      <c r="E167" s="94">
        <v>7.4</v>
      </c>
      <c r="F167" s="94">
        <v>0.4</v>
      </c>
      <c r="G167" s="94">
        <v>0</v>
      </c>
      <c r="H167" s="94">
        <v>0</v>
      </c>
      <c r="I167" s="94">
        <v>0</v>
      </c>
      <c r="J167" s="94">
        <v>0</v>
      </c>
      <c r="K167" s="94">
        <v>7.8</v>
      </c>
      <c r="L167" s="94">
        <v>0</v>
      </c>
    </row>
    <row r="168" spans="2:12" ht="9.6">
      <c r="B168" s="97"/>
      <c r="C168" s="97" t="s">
        <v>145</v>
      </c>
      <c r="D168" s="94">
        <v>36.5</v>
      </c>
      <c r="E168" s="94">
        <v>79.7</v>
      </c>
      <c r="F168" s="94">
        <v>7.9</v>
      </c>
      <c r="G168" s="94">
        <v>0</v>
      </c>
      <c r="H168" s="94">
        <v>0</v>
      </c>
      <c r="I168" s="94">
        <v>0</v>
      </c>
      <c r="J168" s="94">
        <v>0</v>
      </c>
      <c r="K168" s="94">
        <v>124.1</v>
      </c>
      <c r="L168" s="94">
        <v>147.9</v>
      </c>
    </row>
    <row r="169" spans="2:12" ht="9.6">
      <c r="B169" s="97"/>
      <c r="C169" s="97" t="s">
        <v>257</v>
      </c>
      <c r="D169" s="94">
        <v>17</v>
      </c>
      <c r="E169" s="94">
        <v>78.400000000000006</v>
      </c>
      <c r="F169" s="94">
        <v>2.7</v>
      </c>
      <c r="G169" s="94">
        <v>0</v>
      </c>
      <c r="H169" s="94">
        <v>0</v>
      </c>
      <c r="I169" s="94">
        <v>0</v>
      </c>
      <c r="J169" s="94">
        <v>0</v>
      </c>
      <c r="K169" s="94">
        <v>98.1</v>
      </c>
      <c r="L169" s="94">
        <v>101</v>
      </c>
    </row>
    <row r="170" spans="2:12" ht="10.5" customHeight="1">
      <c r="B170" s="136" t="s">
        <v>258</v>
      </c>
      <c r="C170" s="136"/>
      <c r="D170" s="94"/>
      <c r="E170" s="94"/>
      <c r="F170" s="94"/>
      <c r="G170" s="94"/>
      <c r="H170" s="94"/>
      <c r="I170" s="94"/>
      <c r="J170" s="94"/>
      <c r="K170" s="94"/>
      <c r="L170" s="94"/>
    </row>
    <row r="171" spans="2:12" ht="9.6">
      <c r="B171" s="97"/>
      <c r="C171" s="97" t="s">
        <v>182</v>
      </c>
      <c r="D171" s="94">
        <v>-11</v>
      </c>
      <c r="E171" s="94">
        <v>-2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>
        <v>-13</v>
      </c>
      <c r="L171" s="94">
        <v>0</v>
      </c>
    </row>
    <row r="172" spans="2:12" ht="19.2">
      <c r="B172" s="97"/>
      <c r="C172" s="97" t="s">
        <v>259</v>
      </c>
      <c r="D172" s="94">
        <v>-29.7</v>
      </c>
      <c r="E172" s="94">
        <v>0</v>
      </c>
      <c r="F172" s="94">
        <v>0</v>
      </c>
      <c r="G172" s="94">
        <v>0</v>
      </c>
      <c r="H172" s="94">
        <v>0</v>
      </c>
      <c r="I172" s="94">
        <v>0</v>
      </c>
      <c r="J172" s="94">
        <v>0</v>
      </c>
      <c r="K172" s="94">
        <v>-29.7</v>
      </c>
      <c r="L172" s="94">
        <v>-30.5</v>
      </c>
    </row>
    <row r="173" spans="2:12" ht="19.2">
      <c r="B173" s="87">
        <v>0</v>
      </c>
      <c r="C173" s="87" t="s">
        <v>73</v>
      </c>
      <c r="D173" s="94">
        <v>0.45568651461809301</v>
      </c>
      <c r="E173" s="94">
        <v>0.48440065681444999</v>
      </c>
      <c r="F173" s="94">
        <v>0.37148594377510002</v>
      </c>
      <c r="G173" s="94" t="s">
        <v>74</v>
      </c>
      <c r="H173" s="94">
        <v>0</v>
      </c>
      <c r="I173" s="94">
        <v>0.54081632653061196</v>
      </c>
      <c r="J173" s="94">
        <v>0.46666666666666401</v>
      </c>
      <c r="K173" s="94">
        <v>0.465175352343494</v>
      </c>
      <c r="L173" s="94">
        <v>0.476123595505618</v>
      </c>
    </row>
    <row r="174" spans="2:12" ht="9.6">
      <c r="B174" s="108"/>
      <c r="C174" s="108"/>
      <c r="D174" s="109"/>
      <c r="E174" s="109"/>
      <c r="F174" s="109"/>
      <c r="G174" s="109"/>
      <c r="H174" s="109"/>
      <c r="I174" s="109"/>
      <c r="J174" s="109"/>
      <c r="K174" s="109"/>
      <c r="L174" s="109"/>
    </row>
    <row r="175" spans="2:12" ht="9.6">
      <c r="B175" s="115"/>
      <c r="C175" s="115"/>
      <c r="D175" s="116"/>
      <c r="E175" s="116"/>
      <c r="F175" s="116"/>
      <c r="G175" s="116"/>
      <c r="H175" s="116"/>
      <c r="I175" s="116"/>
      <c r="J175" s="116"/>
      <c r="K175" s="116"/>
      <c r="L175" s="116"/>
    </row>
    <row r="176" spans="2:12" ht="9.6">
      <c r="B176" s="117"/>
      <c r="C176" s="117"/>
      <c r="D176" s="118"/>
      <c r="E176" s="118"/>
      <c r="F176" s="118"/>
      <c r="G176" s="118"/>
      <c r="H176" s="118"/>
      <c r="I176" s="118"/>
      <c r="J176" s="118"/>
      <c r="K176" s="118"/>
      <c r="L176" s="118"/>
    </row>
    <row r="177" spans="2:12" ht="9.6">
      <c r="B177" s="103"/>
      <c r="C177" s="104" t="s">
        <v>83</v>
      </c>
      <c r="D177" s="146" t="str">
        <f>D99</f>
        <v>CCC</v>
      </c>
      <c r="E177" s="146" t="str">
        <f>E99</f>
        <v>eobuwie.pl</v>
      </c>
      <c r="F177" s="146" t="str">
        <f>F99</f>
        <v>Modivo</v>
      </c>
      <c r="G177" s="146" t="str">
        <f>G99</f>
        <v>Halfprice</v>
      </c>
      <c r="H177" s="146">
        <v>0</v>
      </c>
      <c r="I177" s="146" t="str">
        <f>I99</f>
        <v>DeeZee</v>
      </c>
      <c r="J177" s="146" t="str">
        <f>J99</f>
        <v>Other companies</v>
      </c>
      <c r="K177" s="146" t="str">
        <f>K99</f>
        <v>CCC Group</v>
      </c>
      <c r="L177" s="146" t="str">
        <f>L99</f>
        <v>Discontinued operations</v>
      </c>
    </row>
    <row r="178" spans="2:12">
      <c r="B178" s="105"/>
      <c r="C178" s="105" t="s">
        <v>85</v>
      </c>
      <c r="D178" s="147"/>
      <c r="E178" s="147"/>
      <c r="F178" s="147"/>
      <c r="G178" s="147"/>
      <c r="H178" s="147"/>
      <c r="I178" s="147"/>
      <c r="J178" s="147"/>
      <c r="K178" s="147"/>
      <c r="L178" s="147"/>
    </row>
    <row r="179" spans="2:12" ht="8.4" thickBot="1">
      <c r="B179" s="105"/>
      <c r="C179" s="106"/>
      <c r="D179" s="119" t="str">
        <f>D101</f>
        <v>omnichannel</v>
      </c>
      <c r="E179" s="119" t="str">
        <f>E101</f>
        <v>omnichannel</v>
      </c>
      <c r="F179" s="119" t="str">
        <f>F101</f>
        <v>omnichannel</v>
      </c>
      <c r="G179" s="148"/>
      <c r="H179" s="120">
        <v>0</v>
      </c>
      <c r="I179" s="148"/>
      <c r="J179" s="148"/>
      <c r="K179" s="148"/>
      <c r="L179" s="148"/>
    </row>
    <row r="180" spans="2:12">
      <c r="B180" s="85"/>
      <c r="C180" s="85" t="s">
        <v>248</v>
      </c>
      <c r="D180" s="113"/>
      <c r="E180" s="113"/>
      <c r="F180" s="113"/>
      <c r="G180" s="113"/>
      <c r="H180" s="113"/>
      <c r="I180" s="113"/>
      <c r="J180" s="113"/>
      <c r="K180" s="113"/>
      <c r="L180" s="113"/>
    </row>
    <row r="181" spans="2:12" ht="9.6">
      <c r="B181" s="97"/>
      <c r="C181" s="97" t="s">
        <v>249</v>
      </c>
      <c r="D181" s="94">
        <v>628.4</v>
      </c>
      <c r="E181" s="94">
        <v>487.2</v>
      </c>
      <c r="F181" s="94">
        <v>49.8</v>
      </c>
      <c r="G181" s="94">
        <v>0</v>
      </c>
      <c r="H181" s="94">
        <v>0</v>
      </c>
      <c r="I181" s="94">
        <v>19.600000000000001</v>
      </c>
      <c r="J181" s="94">
        <v>433</v>
      </c>
      <c r="K181" s="94">
        <v>1618</v>
      </c>
      <c r="L181" s="94">
        <v>71.5</v>
      </c>
    </row>
    <row r="182" spans="2:12" ht="9.6">
      <c r="B182" s="97"/>
      <c r="C182" s="97" t="s">
        <v>250</v>
      </c>
      <c r="D182" s="94">
        <v>24.9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-422.5</v>
      </c>
      <c r="K182" s="94">
        <v>-397.6</v>
      </c>
      <c r="L182" s="94">
        <v>-0.3</v>
      </c>
    </row>
    <row r="183" spans="2:12" ht="10.5" customHeight="1">
      <c r="B183" s="136" t="s">
        <v>251</v>
      </c>
      <c r="C183" s="136"/>
      <c r="D183" s="94">
        <v>653.29999999999995</v>
      </c>
      <c r="E183" s="94">
        <v>487.2</v>
      </c>
      <c r="F183" s="94">
        <v>49.8</v>
      </c>
      <c r="G183" s="94">
        <v>0</v>
      </c>
      <c r="H183" s="94">
        <v>0</v>
      </c>
      <c r="I183" s="94">
        <v>19.600000000000001</v>
      </c>
      <c r="J183" s="94">
        <v>10.500000000000099</v>
      </c>
      <c r="K183" s="94">
        <v>1220.4000000000001</v>
      </c>
      <c r="L183" s="94">
        <v>71.2</v>
      </c>
    </row>
    <row r="184" spans="2:12" ht="9.6">
      <c r="B184" s="97"/>
      <c r="C184" s="97"/>
      <c r="D184" s="94"/>
      <c r="E184" s="94"/>
      <c r="F184" s="94"/>
      <c r="G184" s="94"/>
      <c r="H184" s="94"/>
      <c r="I184" s="94"/>
      <c r="J184" s="94"/>
      <c r="K184" s="94"/>
      <c r="L184" s="94"/>
    </row>
    <row r="185" spans="2:12" ht="10.5" customHeight="1">
      <c r="B185" s="136" t="s">
        <v>89</v>
      </c>
      <c r="C185" s="136"/>
      <c r="D185" s="94">
        <v>297.7</v>
      </c>
      <c r="E185" s="94">
        <v>236</v>
      </c>
      <c r="F185" s="94">
        <v>18.5</v>
      </c>
      <c r="G185" s="94">
        <v>0</v>
      </c>
      <c r="H185" s="94">
        <v>0</v>
      </c>
      <c r="I185" s="94">
        <v>10.6</v>
      </c>
      <c r="J185" s="94">
        <v>4.9000000000000004</v>
      </c>
      <c r="K185" s="94">
        <v>567.70000000000005</v>
      </c>
      <c r="L185" s="94">
        <v>33.9</v>
      </c>
    </row>
    <row r="186" spans="2:12" ht="19.2">
      <c r="B186" s="97"/>
      <c r="C186" s="97" t="s">
        <v>252</v>
      </c>
      <c r="D186" s="98">
        <v>0.45568651461809301</v>
      </c>
      <c r="E186" s="98">
        <v>0.48440065681444999</v>
      </c>
      <c r="F186" s="98">
        <v>0.37148594377510002</v>
      </c>
      <c r="G186" s="98" t="s">
        <v>74</v>
      </c>
      <c r="H186" s="98">
        <v>0</v>
      </c>
      <c r="I186" s="98">
        <v>0.54081632653061196</v>
      </c>
      <c r="J186" s="98">
        <v>0.46666666666666401</v>
      </c>
      <c r="K186" s="98">
        <v>0.465175352343494</v>
      </c>
      <c r="L186" s="98">
        <v>0.476123595505618</v>
      </c>
    </row>
    <row r="187" spans="2:12" ht="9.6" customHeight="1">
      <c r="B187" s="137" t="s">
        <v>253</v>
      </c>
      <c r="C187" s="137"/>
      <c r="D187" s="114">
        <v>-64.900000000000006</v>
      </c>
      <c r="E187" s="114">
        <v>66.400000000000006</v>
      </c>
      <c r="F187" s="114">
        <v>2.4</v>
      </c>
      <c r="G187" s="114">
        <v>0</v>
      </c>
      <c r="H187" s="114">
        <v>0</v>
      </c>
      <c r="I187" s="114">
        <v>4.3</v>
      </c>
      <c r="J187" s="114">
        <v>1.6</v>
      </c>
      <c r="K187" s="114">
        <v>9.8000000000000806</v>
      </c>
      <c r="L187" s="114">
        <v>33.9</v>
      </c>
    </row>
    <row r="188" spans="2:12" ht="9.6">
      <c r="B188" s="97"/>
      <c r="C188" s="97"/>
      <c r="D188" s="94"/>
      <c r="E188" s="94"/>
      <c r="F188" s="94"/>
      <c r="G188" s="94"/>
      <c r="H188" s="94"/>
      <c r="I188" s="94"/>
      <c r="J188" s="94"/>
      <c r="K188" s="94"/>
      <c r="L188" s="94"/>
    </row>
    <row r="189" spans="2:12" ht="9.6" customHeight="1">
      <c r="B189" s="136" t="s">
        <v>255</v>
      </c>
      <c r="C189" s="136"/>
      <c r="D189" s="140" t="s">
        <v>129</v>
      </c>
      <c r="E189" s="140"/>
      <c r="F189" s="140"/>
      <c r="G189" s="140"/>
      <c r="H189" s="140"/>
      <c r="I189" s="140"/>
      <c r="J189" s="140"/>
      <c r="K189" s="140"/>
      <c r="L189" s="140"/>
    </row>
    <row r="190" spans="2:12" ht="30.6" customHeight="1">
      <c r="B190" s="97"/>
      <c r="C190" s="97" t="s">
        <v>256</v>
      </c>
      <c r="D190" s="94">
        <v>2558.8000000000002</v>
      </c>
      <c r="E190" s="94">
        <v>598.4</v>
      </c>
      <c r="F190" s="94">
        <v>30.1</v>
      </c>
      <c r="G190" s="94">
        <v>0</v>
      </c>
      <c r="H190" s="94">
        <v>0</v>
      </c>
      <c r="I190" s="94">
        <v>6.3</v>
      </c>
      <c r="J190" s="94">
        <v>202.4</v>
      </c>
      <c r="K190" s="94">
        <v>3396</v>
      </c>
      <c r="L190" s="94">
        <v>128.4</v>
      </c>
    </row>
    <row r="191" spans="2:12" ht="9.6">
      <c r="B191" s="97"/>
      <c r="C191" s="97" t="s">
        <v>137</v>
      </c>
      <c r="D191" s="94">
        <v>19.8</v>
      </c>
      <c r="E191" s="94">
        <v>40.200000000000003</v>
      </c>
      <c r="F191" s="94">
        <v>4.7</v>
      </c>
      <c r="G191" s="94">
        <v>0</v>
      </c>
      <c r="H191" s="94">
        <v>0</v>
      </c>
      <c r="I191" s="94">
        <v>0</v>
      </c>
      <c r="J191" s="94">
        <v>17.600000000000001</v>
      </c>
      <c r="K191" s="94">
        <v>82.3</v>
      </c>
      <c r="L191" s="94">
        <v>0</v>
      </c>
    </row>
    <row r="192" spans="2:12" ht="9.6">
      <c r="B192" s="97"/>
      <c r="C192" s="97" t="s">
        <v>145</v>
      </c>
      <c r="D192" s="94">
        <v>764.1</v>
      </c>
      <c r="E192" s="94">
        <v>463.3</v>
      </c>
      <c r="F192" s="94">
        <v>72</v>
      </c>
      <c r="G192" s="94">
        <v>0</v>
      </c>
      <c r="H192" s="94">
        <v>0</v>
      </c>
      <c r="I192" s="94">
        <v>5.6</v>
      </c>
      <c r="J192" s="94">
        <v>746.6</v>
      </c>
      <c r="K192" s="94">
        <v>2051.6</v>
      </c>
      <c r="L192" s="94">
        <v>158.5</v>
      </c>
    </row>
    <row r="193" spans="2:12" ht="9.6">
      <c r="B193" s="97"/>
      <c r="C193" s="97" t="s">
        <v>257</v>
      </c>
      <c r="D193" s="94">
        <v>973.9</v>
      </c>
      <c r="E193" s="94">
        <v>425.7</v>
      </c>
      <c r="F193" s="94">
        <v>28.6</v>
      </c>
      <c r="G193" s="94">
        <v>0</v>
      </c>
      <c r="H193" s="94">
        <v>0</v>
      </c>
      <c r="I193" s="94">
        <v>5.5</v>
      </c>
      <c r="J193" s="94">
        <v>200.4</v>
      </c>
      <c r="K193" s="94">
        <v>1634.1</v>
      </c>
      <c r="L193" s="94">
        <v>98.9</v>
      </c>
    </row>
    <row r="194" spans="2:12" ht="10.5" customHeight="1">
      <c r="B194" s="136" t="s">
        <v>258</v>
      </c>
      <c r="C194" s="136"/>
      <c r="D194" s="94"/>
      <c r="E194" s="94"/>
      <c r="F194" s="94"/>
      <c r="G194" s="94"/>
      <c r="H194" s="94"/>
      <c r="I194" s="94"/>
      <c r="J194" s="94"/>
      <c r="K194" s="94"/>
      <c r="L194" s="94"/>
    </row>
    <row r="195" spans="2:12" ht="9.6">
      <c r="B195" s="97"/>
      <c r="C195" s="97" t="s">
        <v>182</v>
      </c>
      <c r="D195" s="94">
        <v>-150.1</v>
      </c>
      <c r="E195" s="94">
        <v>-12.9</v>
      </c>
      <c r="F195" s="94">
        <v>-0.8</v>
      </c>
      <c r="G195" s="94">
        <v>0</v>
      </c>
      <c r="H195" s="94">
        <v>0</v>
      </c>
      <c r="I195" s="94">
        <v>-0.6</v>
      </c>
      <c r="J195" s="94">
        <v>-1.1000000000000001</v>
      </c>
      <c r="K195" s="94">
        <v>-165.5</v>
      </c>
      <c r="L195" s="94">
        <v>-33.5</v>
      </c>
    </row>
    <row r="196" spans="2:12">
      <c r="B196" s="97"/>
      <c r="C196" s="97" t="s">
        <v>259</v>
      </c>
      <c r="D196" s="94">
        <v>-63.7</v>
      </c>
      <c r="E196" s="94">
        <v>0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94">
        <v>-63.7</v>
      </c>
      <c r="L196" s="94">
        <v>-30.5</v>
      </c>
    </row>
    <row r="197" spans="2:12" ht="9.6">
      <c r="B197" s="87"/>
      <c r="C197" s="87"/>
      <c r="D197" s="94"/>
      <c r="E197" s="94"/>
      <c r="F197" s="94"/>
      <c r="G197" s="94"/>
      <c r="H197" s="94"/>
      <c r="I197" s="94"/>
      <c r="J197" s="94"/>
      <c r="K197" s="94"/>
      <c r="L197" s="94"/>
    </row>
    <row r="198" spans="2:12" ht="9.6">
      <c r="B198" s="135" t="s">
        <v>260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</row>
    <row r="199" spans="2:12" ht="10.5" customHeight="1">
      <c r="B199" s="97"/>
      <c r="C199" s="97" t="s">
        <v>249</v>
      </c>
      <c r="D199" s="94">
        <v>404.3</v>
      </c>
      <c r="E199" s="94">
        <v>190.5</v>
      </c>
      <c r="F199" s="94">
        <v>23.9</v>
      </c>
      <c r="G199" s="94">
        <v>0</v>
      </c>
      <c r="H199" s="94">
        <v>0</v>
      </c>
      <c r="I199" s="94">
        <v>19.600000000000001</v>
      </c>
      <c r="J199" s="94">
        <v>433</v>
      </c>
      <c r="K199" s="94">
        <v>1071.3</v>
      </c>
      <c r="L199" s="94">
        <v>0</v>
      </c>
    </row>
    <row r="200" spans="2:12" ht="9.6">
      <c r="B200" s="97"/>
      <c r="C200" s="97" t="s">
        <v>250</v>
      </c>
      <c r="D200" s="94">
        <v>26.9</v>
      </c>
      <c r="E200" s="94">
        <v>0</v>
      </c>
      <c r="F200" s="94">
        <v>0</v>
      </c>
      <c r="G200" s="94">
        <v>0</v>
      </c>
      <c r="H200" s="94">
        <v>0</v>
      </c>
      <c r="I200" s="94">
        <v>0</v>
      </c>
      <c r="J200" s="94">
        <v>-422.5</v>
      </c>
      <c r="K200" s="94">
        <v>-395.6</v>
      </c>
      <c r="L200" s="94">
        <v>0</v>
      </c>
    </row>
    <row r="201" spans="2:12" ht="10.5" customHeight="1">
      <c r="B201" s="136" t="s">
        <v>251</v>
      </c>
      <c r="C201" s="136"/>
      <c r="D201" s="94">
        <v>431.2</v>
      </c>
      <c r="E201" s="94">
        <v>190.5</v>
      </c>
      <c r="F201" s="94">
        <v>23.9</v>
      </c>
      <c r="G201" s="94">
        <v>0</v>
      </c>
      <c r="H201" s="94">
        <v>0</v>
      </c>
      <c r="I201" s="94">
        <v>19.600000000000001</v>
      </c>
      <c r="J201" s="94">
        <v>10.500000000000099</v>
      </c>
      <c r="K201" s="94">
        <v>675.7</v>
      </c>
      <c r="L201" s="94">
        <v>0</v>
      </c>
    </row>
    <row r="202" spans="2:12" ht="9.6">
      <c r="B202" s="97"/>
      <c r="C202" s="97"/>
      <c r="D202" s="94"/>
      <c r="E202" s="94"/>
      <c r="F202" s="94"/>
      <c r="G202" s="94"/>
      <c r="H202" s="94"/>
      <c r="I202" s="94"/>
      <c r="J202" s="94"/>
      <c r="K202" s="94"/>
      <c r="L202" s="94"/>
    </row>
    <row r="203" spans="2:12" ht="10.5" customHeight="1">
      <c r="B203" s="136" t="s">
        <v>89</v>
      </c>
      <c r="C203" s="136"/>
      <c r="D203" s="94">
        <v>194.8</v>
      </c>
      <c r="E203" s="94">
        <v>91.3</v>
      </c>
      <c r="F203" s="94">
        <v>8.3000000000000007</v>
      </c>
      <c r="G203" s="94">
        <v>0</v>
      </c>
      <c r="H203" s="94">
        <v>0</v>
      </c>
      <c r="I203" s="94">
        <v>10.6</v>
      </c>
      <c r="J203" s="94">
        <v>4.9000000000000004</v>
      </c>
      <c r="K203" s="94">
        <v>309.89999999999998</v>
      </c>
      <c r="L203" s="94">
        <v>0</v>
      </c>
    </row>
    <row r="204" spans="2:12" ht="10.5" customHeight="1">
      <c r="B204" s="97"/>
      <c r="C204" s="97" t="s">
        <v>252</v>
      </c>
      <c r="D204" s="98">
        <v>0.451762523191095</v>
      </c>
      <c r="E204" s="98">
        <v>0.47926509186351701</v>
      </c>
      <c r="F204" s="98">
        <v>0.34728033472803399</v>
      </c>
      <c r="G204" s="98" t="s">
        <v>74</v>
      </c>
      <c r="H204" s="98">
        <v>0</v>
      </c>
      <c r="I204" s="98">
        <v>0.54081632653061196</v>
      </c>
      <c r="J204" s="98">
        <v>0.46666666666666401</v>
      </c>
      <c r="K204" s="98">
        <v>0.45863548912239199</v>
      </c>
      <c r="L204" s="98" t="s">
        <v>74</v>
      </c>
    </row>
    <row r="205" spans="2:12" ht="9.6" customHeight="1">
      <c r="B205" s="137" t="s">
        <v>253</v>
      </c>
      <c r="C205" s="137"/>
      <c r="D205" s="114">
        <v>14.2</v>
      </c>
      <c r="E205" s="114">
        <v>22.5</v>
      </c>
      <c r="F205" s="114">
        <v>0.100000000000001</v>
      </c>
      <c r="G205" s="114">
        <v>0</v>
      </c>
      <c r="H205" s="114">
        <v>0</v>
      </c>
      <c r="I205" s="114">
        <v>4.3</v>
      </c>
      <c r="J205" s="114">
        <v>1.6</v>
      </c>
      <c r="K205" s="114">
        <v>42.7</v>
      </c>
      <c r="L205" s="114">
        <v>0</v>
      </c>
    </row>
    <row r="206" spans="2:12" ht="10.5" customHeight="1">
      <c r="B206" s="97"/>
      <c r="C206" s="97"/>
      <c r="D206" s="88"/>
      <c r="E206" s="88"/>
      <c r="F206" s="88"/>
      <c r="G206" s="88"/>
      <c r="H206" s="88"/>
      <c r="I206" s="88"/>
      <c r="J206" s="88"/>
      <c r="K206" s="88"/>
      <c r="L206" s="88"/>
    </row>
    <row r="207" spans="2:12" ht="9.6" customHeight="1">
      <c r="B207" s="136" t="s">
        <v>255</v>
      </c>
      <c r="C207" s="136"/>
      <c r="D207" s="140" t="str">
        <f>D189</f>
        <v>June 30th 2020</v>
      </c>
      <c r="E207" s="140"/>
      <c r="F207" s="140"/>
      <c r="G207" s="140"/>
      <c r="H207" s="140"/>
      <c r="I207" s="140"/>
      <c r="J207" s="140"/>
      <c r="K207" s="140"/>
      <c r="L207" s="140"/>
    </row>
    <row r="208" spans="2:12" ht="24.6" customHeight="1">
      <c r="B208" s="97"/>
      <c r="C208" s="97" t="s">
        <v>256</v>
      </c>
      <c r="D208" s="94">
        <v>1385.6</v>
      </c>
      <c r="E208" s="94">
        <v>276.5</v>
      </c>
      <c r="F208" s="94">
        <v>14.3</v>
      </c>
      <c r="G208" s="94">
        <v>0</v>
      </c>
      <c r="H208" s="94">
        <v>0</v>
      </c>
      <c r="I208" s="94">
        <v>6.3</v>
      </c>
      <c r="J208" s="94">
        <v>202.4</v>
      </c>
      <c r="K208" s="94">
        <v>1885.1</v>
      </c>
      <c r="L208" s="94">
        <v>0</v>
      </c>
    </row>
    <row r="209" spans="2:12" ht="10.5" customHeight="1">
      <c r="B209" s="97"/>
      <c r="C209" s="97" t="s">
        <v>137</v>
      </c>
      <c r="D209" s="94">
        <v>17.2</v>
      </c>
      <c r="E209" s="94">
        <v>15.7</v>
      </c>
      <c r="F209" s="94">
        <v>2.2000000000000002</v>
      </c>
      <c r="G209" s="94">
        <v>0</v>
      </c>
      <c r="H209" s="94">
        <v>0</v>
      </c>
      <c r="I209" s="94">
        <v>0</v>
      </c>
      <c r="J209" s="94">
        <v>17.600000000000001</v>
      </c>
      <c r="K209" s="94">
        <v>52.7</v>
      </c>
      <c r="L209" s="94">
        <v>0</v>
      </c>
    </row>
    <row r="210" spans="2:12" ht="9.6">
      <c r="B210" s="97"/>
      <c r="C210" s="97" t="s">
        <v>145</v>
      </c>
      <c r="D210" s="94">
        <v>408.9</v>
      </c>
      <c r="E210" s="94">
        <v>204.1</v>
      </c>
      <c r="F210" s="94">
        <v>34.200000000000003</v>
      </c>
      <c r="G210" s="94">
        <v>0</v>
      </c>
      <c r="H210" s="94">
        <v>0</v>
      </c>
      <c r="I210" s="94">
        <v>5.6</v>
      </c>
      <c r="J210" s="94">
        <v>746.6</v>
      </c>
      <c r="K210" s="94">
        <v>1399.4</v>
      </c>
      <c r="L210" s="94">
        <v>0</v>
      </c>
    </row>
    <row r="211" spans="2:12" ht="10.5" customHeight="1">
      <c r="B211" s="97"/>
      <c r="C211" s="97" t="s">
        <v>257</v>
      </c>
      <c r="D211" s="94">
        <v>650.6</v>
      </c>
      <c r="E211" s="94">
        <v>176.6</v>
      </c>
      <c r="F211" s="94">
        <v>13.6</v>
      </c>
      <c r="G211" s="94">
        <v>0</v>
      </c>
      <c r="H211" s="94">
        <v>0</v>
      </c>
      <c r="I211" s="94">
        <v>5.5</v>
      </c>
      <c r="J211" s="94">
        <v>200.4</v>
      </c>
      <c r="K211" s="94">
        <v>1046.7</v>
      </c>
      <c r="L211" s="94">
        <v>0</v>
      </c>
    </row>
    <row r="212" spans="2:12" ht="10.5" customHeight="1">
      <c r="B212" s="136" t="s">
        <v>258</v>
      </c>
      <c r="C212" s="136"/>
      <c r="D212" s="94"/>
      <c r="E212" s="94"/>
      <c r="F212" s="94"/>
      <c r="G212" s="94"/>
      <c r="H212" s="94"/>
      <c r="I212" s="94"/>
      <c r="J212" s="94"/>
      <c r="K212" s="94"/>
      <c r="L212" s="94"/>
    </row>
    <row r="213" spans="2:12" ht="10.5" customHeight="1">
      <c r="B213" s="97"/>
      <c r="C213" s="97" t="s">
        <v>182</v>
      </c>
      <c r="D213" s="94">
        <v>-66.7</v>
      </c>
      <c r="E213" s="94">
        <v>-6.6</v>
      </c>
      <c r="F213" s="94">
        <v>-0.4</v>
      </c>
      <c r="G213" s="94">
        <v>0</v>
      </c>
      <c r="H213" s="94">
        <v>0</v>
      </c>
      <c r="I213" s="94">
        <v>-0.6</v>
      </c>
      <c r="J213" s="94">
        <v>-1.1000000000000001</v>
      </c>
      <c r="K213" s="94">
        <v>-75.400000000000006</v>
      </c>
      <c r="L213" s="94">
        <v>0</v>
      </c>
    </row>
    <row r="214" spans="2:12" ht="10.5" customHeight="1">
      <c r="B214" s="97"/>
      <c r="C214" s="97" t="s">
        <v>259</v>
      </c>
      <c r="D214" s="94">
        <v>-21.3</v>
      </c>
      <c r="E214" s="94">
        <v>0</v>
      </c>
      <c r="F214" s="94">
        <v>0</v>
      </c>
      <c r="G214" s="94">
        <v>0</v>
      </c>
      <c r="H214" s="94">
        <v>0</v>
      </c>
      <c r="I214" s="94">
        <v>0</v>
      </c>
      <c r="J214" s="94">
        <v>0</v>
      </c>
      <c r="K214" s="94">
        <v>-21.3</v>
      </c>
      <c r="L214" s="94">
        <v>0</v>
      </c>
    </row>
    <row r="215" spans="2:12" ht="10.5" customHeight="1">
      <c r="B215" s="97"/>
      <c r="C215" s="97"/>
      <c r="D215" s="94"/>
      <c r="E215" s="94"/>
      <c r="F215" s="94"/>
      <c r="G215" s="94"/>
      <c r="H215" s="94"/>
      <c r="I215" s="94"/>
      <c r="J215" s="94"/>
      <c r="K215" s="94"/>
      <c r="L215" s="94"/>
    </row>
    <row r="216" spans="2:12" ht="10.5" customHeight="1">
      <c r="B216" s="135" t="s">
        <v>261</v>
      </c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</row>
    <row r="217" spans="2:12">
      <c r="B217" s="97"/>
      <c r="C217" s="97" t="s">
        <v>249</v>
      </c>
      <c r="D217" s="94">
        <v>200.4</v>
      </c>
      <c r="E217" s="94">
        <v>202.9</v>
      </c>
      <c r="F217" s="94">
        <v>21</v>
      </c>
      <c r="G217" s="94">
        <v>0</v>
      </c>
      <c r="H217" s="94">
        <v>0</v>
      </c>
      <c r="I217" s="94">
        <v>0</v>
      </c>
      <c r="J217" s="94">
        <v>0</v>
      </c>
      <c r="K217" s="94">
        <v>424.3</v>
      </c>
      <c r="L217" s="94">
        <v>0</v>
      </c>
    </row>
    <row r="218" spans="2:12" ht="9.6">
      <c r="B218" s="97"/>
      <c r="C218" s="97" t="s">
        <v>250</v>
      </c>
      <c r="D218" s="94">
        <v>-1.9</v>
      </c>
      <c r="E218" s="94">
        <v>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-1.9</v>
      </c>
      <c r="L218" s="94">
        <v>0</v>
      </c>
    </row>
    <row r="219" spans="2:12" ht="10.5" customHeight="1">
      <c r="B219" s="136" t="s">
        <v>251</v>
      </c>
      <c r="C219" s="136"/>
      <c r="D219" s="94">
        <v>198.5</v>
      </c>
      <c r="E219" s="94">
        <v>202.9</v>
      </c>
      <c r="F219" s="94">
        <v>21</v>
      </c>
      <c r="G219" s="94">
        <v>0</v>
      </c>
      <c r="H219" s="94">
        <v>0</v>
      </c>
      <c r="I219" s="94">
        <v>0</v>
      </c>
      <c r="J219" s="94">
        <v>0</v>
      </c>
      <c r="K219" s="94">
        <v>422.4</v>
      </c>
      <c r="L219" s="94">
        <v>0</v>
      </c>
    </row>
    <row r="220" spans="2:12" ht="9.6">
      <c r="B220" s="97"/>
      <c r="C220" s="97"/>
      <c r="D220" s="94"/>
      <c r="E220" s="94"/>
      <c r="F220" s="94"/>
      <c r="G220" s="94"/>
      <c r="H220" s="94"/>
      <c r="I220" s="94"/>
      <c r="J220" s="94"/>
      <c r="K220" s="94"/>
      <c r="L220" s="94"/>
    </row>
    <row r="221" spans="2:12" ht="10.5" customHeight="1">
      <c r="B221" s="136" t="s">
        <v>89</v>
      </c>
      <c r="C221" s="136"/>
      <c r="D221" s="94">
        <v>90.2</v>
      </c>
      <c r="E221" s="94">
        <v>97.2</v>
      </c>
      <c r="F221" s="94">
        <v>8.5</v>
      </c>
      <c r="G221" s="94">
        <v>0</v>
      </c>
      <c r="H221" s="94">
        <v>0</v>
      </c>
      <c r="I221" s="94">
        <v>0</v>
      </c>
      <c r="J221" s="94">
        <v>0</v>
      </c>
      <c r="K221" s="94">
        <v>195.9</v>
      </c>
      <c r="L221" s="94">
        <v>0</v>
      </c>
    </row>
    <row r="222" spans="2:12" ht="19.2">
      <c r="B222" s="97"/>
      <c r="C222" s="97" t="s">
        <v>252</v>
      </c>
      <c r="D222" s="98">
        <v>0.45440806045340099</v>
      </c>
      <c r="E222" s="98">
        <v>0.47905372104485</v>
      </c>
      <c r="F222" s="98">
        <v>0.40476190476190499</v>
      </c>
      <c r="G222" s="98" t="s">
        <v>74</v>
      </c>
      <c r="H222" s="98">
        <v>0</v>
      </c>
      <c r="I222" s="98" t="s">
        <v>74</v>
      </c>
      <c r="J222" s="98" t="s">
        <v>74</v>
      </c>
      <c r="K222" s="98">
        <v>0.46377840909090901</v>
      </c>
      <c r="L222" s="98" t="s">
        <v>74</v>
      </c>
    </row>
    <row r="223" spans="2:12" ht="9.6" customHeight="1">
      <c r="B223" s="137" t="s">
        <v>253</v>
      </c>
      <c r="C223" s="137"/>
      <c r="D223" s="114">
        <v>-63.5</v>
      </c>
      <c r="E223" s="114">
        <v>36.799999999999997</v>
      </c>
      <c r="F223" s="114">
        <v>2.1</v>
      </c>
      <c r="G223" s="114">
        <v>0</v>
      </c>
      <c r="H223" s="114">
        <v>0</v>
      </c>
      <c r="I223" s="114">
        <v>0</v>
      </c>
      <c r="J223" s="114">
        <v>0</v>
      </c>
      <c r="K223" s="114">
        <v>-24.6</v>
      </c>
      <c r="L223" s="114">
        <v>0</v>
      </c>
    </row>
    <row r="224" spans="2:12" ht="9.6">
      <c r="B224" s="97"/>
      <c r="C224" s="97"/>
      <c r="D224" s="88"/>
      <c r="E224" s="88"/>
      <c r="F224" s="88"/>
      <c r="G224" s="88"/>
      <c r="H224" s="88"/>
      <c r="I224" s="88"/>
      <c r="J224" s="88"/>
      <c r="K224" s="88"/>
      <c r="L224" s="88"/>
    </row>
    <row r="225" spans="2:12" ht="9.6" customHeight="1">
      <c r="B225" s="136" t="s">
        <v>255</v>
      </c>
      <c r="C225" s="136"/>
      <c r="D225" s="140" t="str">
        <f>D207</f>
        <v>June 30th 2020</v>
      </c>
      <c r="E225" s="140"/>
      <c r="F225" s="140"/>
      <c r="G225" s="140"/>
      <c r="H225" s="140"/>
      <c r="I225" s="140"/>
      <c r="J225" s="140"/>
      <c r="K225" s="140"/>
      <c r="L225" s="140"/>
    </row>
    <row r="226" spans="2:12" ht="28.95" customHeight="1">
      <c r="B226" s="97"/>
      <c r="C226" s="97" t="s">
        <v>256</v>
      </c>
      <c r="D226" s="94">
        <v>1016.4</v>
      </c>
      <c r="E226" s="94">
        <v>218.3</v>
      </c>
      <c r="F226" s="94">
        <v>12.2</v>
      </c>
      <c r="G226" s="94">
        <v>0</v>
      </c>
      <c r="H226" s="94">
        <v>0</v>
      </c>
      <c r="I226" s="94">
        <v>0</v>
      </c>
      <c r="J226" s="94">
        <v>0</v>
      </c>
      <c r="K226" s="94">
        <v>1246.9000000000001</v>
      </c>
      <c r="L226" s="94">
        <v>0</v>
      </c>
    </row>
    <row r="227" spans="2:12" ht="9.6">
      <c r="B227" s="97"/>
      <c r="C227" s="97" t="s">
        <v>137</v>
      </c>
      <c r="D227" s="94">
        <v>2.6</v>
      </c>
      <c r="E227" s="94">
        <v>16.8</v>
      </c>
      <c r="F227" s="94">
        <v>1.9</v>
      </c>
      <c r="G227" s="94">
        <v>0</v>
      </c>
      <c r="H227" s="94">
        <v>0</v>
      </c>
      <c r="I227" s="94">
        <v>0</v>
      </c>
      <c r="J227" s="94">
        <v>0</v>
      </c>
      <c r="K227" s="94">
        <v>21.3</v>
      </c>
      <c r="L227" s="94">
        <v>0</v>
      </c>
    </row>
    <row r="228" spans="2:12" ht="9.6">
      <c r="B228" s="97"/>
      <c r="C228" s="97" t="s">
        <v>145</v>
      </c>
      <c r="D228" s="94">
        <v>318.7</v>
      </c>
      <c r="E228" s="94">
        <v>178.5</v>
      </c>
      <c r="F228" s="94">
        <v>30.2</v>
      </c>
      <c r="G228" s="94">
        <v>0</v>
      </c>
      <c r="H228" s="94">
        <v>0</v>
      </c>
      <c r="I228" s="94">
        <v>0</v>
      </c>
      <c r="J228" s="94">
        <v>0</v>
      </c>
      <c r="K228" s="94">
        <v>527.4</v>
      </c>
      <c r="L228" s="94">
        <v>0</v>
      </c>
    </row>
    <row r="229" spans="2:12" ht="9.6">
      <c r="B229" s="97"/>
      <c r="C229" s="97" t="s">
        <v>257</v>
      </c>
      <c r="D229" s="94">
        <v>305.5</v>
      </c>
      <c r="E229" s="94">
        <v>169.3</v>
      </c>
      <c r="F229" s="94">
        <v>11.6</v>
      </c>
      <c r="G229" s="94">
        <v>0</v>
      </c>
      <c r="H229" s="94">
        <v>0</v>
      </c>
      <c r="I229" s="94">
        <v>0</v>
      </c>
      <c r="J229" s="94">
        <v>0</v>
      </c>
      <c r="K229" s="94">
        <v>486.4</v>
      </c>
      <c r="L229" s="94">
        <v>0</v>
      </c>
    </row>
    <row r="230" spans="2:12" ht="10.5" customHeight="1">
      <c r="B230" s="136" t="s">
        <v>258</v>
      </c>
      <c r="C230" s="136"/>
      <c r="D230" s="94"/>
      <c r="E230" s="94"/>
      <c r="F230" s="94"/>
      <c r="G230" s="94"/>
      <c r="H230" s="94"/>
      <c r="I230" s="94"/>
      <c r="J230" s="94"/>
      <c r="K230" s="94"/>
      <c r="L230" s="94"/>
    </row>
    <row r="231" spans="2:12" ht="9.6">
      <c r="B231" s="97"/>
      <c r="C231" s="97" t="s">
        <v>182</v>
      </c>
      <c r="D231" s="94">
        <v>-60.8</v>
      </c>
      <c r="E231" s="94">
        <v>-4.5</v>
      </c>
      <c r="F231" s="94">
        <v>-0.4</v>
      </c>
      <c r="G231" s="94">
        <v>0</v>
      </c>
      <c r="H231" s="94">
        <v>0</v>
      </c>
      <c r="I231" s="94">
        <v>0</v>
      </c>
      <c r="J231" s="94">
        <v>0</v>
      </c>
      <c r="K231" s="94">
        <v>-65.7</v>
      </c>
      <c r="L231" s="94">
        <v>0</v>
      </c>
    </row>
    <row r="232" spans="2:12" ht="19.2">
      <c r="B232" s="97"/>
      <c r="C232" s="97" t="s">
        <v>259</v>
      </c>
      <c r="D232" s="94">
        <v>-12.7</v>
      </c>
      <c r="E232" s="94">
        <v>0</v>
      </c>
      <c r="F232" s="94">
        <v>0</v>
      </c>
      <c r="G232" s="94">
        <v>0</v>
      </c>
      <c r="H232" s="94">
        <v>0</v>
      </c>
      <c r="I232" s="94">
        <v>0</v>
      </c>
      <c r="J232" s="94">
        <v>0</v>
      </c>
      <c r="K232" s="94">
        <v>-12.7</v>
      </c>
      <c r="L232" s="94">
        <v>0</v>
      </c>
    </row>
    <row r="233" spans="2:12" ht="9.6">
      <c r="B233" s="87"/>
      <c r="C233" s="87"/>
      <c r="D233" s="94"/>
      <c r="E233" s="94"/>
      <c r="F233" s="94"/>
      <c r="G233" s="94"/>
      <c r="H233" s="94"/>
      <c r="I233" s="94"/>
      <c r="J233" s="94"/>
      <c r="K233" s="94"/>
      <c r="L233" s="94"/>
    </row>
    <row r="234" spans="2:12" ht="10.5" customHeight="1">
      <c r="B234" s="135" t="s">
        <v>262</v>
      </c>
      <c r="C234" s="135"/>
      <c r="D234" s="135"/>
      <c r="E234" s="135"/>
      <c r="F234" s="135"/>
      <c r="G234" s="135"/>
      <c r="H234" s="135"/>
      <c r="I234" s="135"/>
      <c r="J234" s="135"/>
      <c r="K234" s="135"/>
      <c r="L234" s="135"/>
    </row>
    <row r="235" spans="2:12" ht="9.6">
      <c r="B235" s="97"/>
      <c r="C235" s="97" t="s">
        <v>249</v>
      </c>
      <c r="D235" s="94">
        <v>23.7</v>
      </c>
      <c r="E235" s="94">
        <v>93.8</v>
      </c>
      <c r="F235" s="94">
        <v>4.9000000000000004</v>
      </c>
      <c r="G235" s="94">
        <v>0</v>
      </c>
      <c r="H235" s="94">
        <v>0</v>
      </c>
      <c r="I235" s="94">
        <v>0</v>
      </c>
      <c r="J235" s="94">
        <v>0</v>
      </c>
      <c r="K235" s="94">
        <v>122.4</v>
      </c>
      <c r="L235" s="94">
        <v>71.5</v>
      </c>
    </row>
    <row r="236" spans="2:12" ht="9.6">
      <c r="B236" s="97"/>
      <c r="C236" s="97" t="s">
        <v>250</v>
      </c>
      <c r="D236" s="94">
        <v>-0.1</v>
      </c>
      <c r="E236" s="94">
        <v>0</v>
      </c>
      <c r="F236" s="94">
        <v>0</v>
      </c>
      <c r="G236" s="94">
        <v>0</v>
      </c>
      <c r="H236" s="94">
        <v>0</v>
      </c>
      <c r="I236" s="94">
        <v>0</v>
      </c>
      <c r="J236" s="94">
        <v>0</v>
      </c>
      <c r="K236" s="94">
        <v>-0.1</v>
      </c>
      <c r="L236" s="94">
        <v>-0.3</v>
      </c>
    </row>
    <row r="237" spans="2:12" ht="10.5" customHeight="1">
      <c r="B237" s="136" t="s">
        <v>251</v>
      </c>
      <c r="C237" s="136"/>
      <c r="D237" s="94">
        <v>23.6</v>
      </c>
      <c r="E237" s="94">
        <v>93.8</v>
      </c>
      <c r="F237" s="94">
        <v>4.9000000000000004</v>
      </c>
      <c r="G237" s="94">
        <v>0</v>
      </c>
      <c r="H237" s="94">
        <v>0</v>
      </c>
      <c r="I237" s="94">
        <v>0</v>
      </c>
      <c r="J237" s="94">
        <v>0</v>
      </c>
      <c r="K237" s="94">
        <v>122.3</v>
      </c>
      <c r="L237" s="94">
        <v>71.2</v>
      </c>
    </row>
    <row r="238" spans="2:12" ht="9.6">
      <c r="B238" s="97"/>
      <c r="C238" s="97"/>
      <c r="D238" s="94"/>
      <c r="E238" s="94"/>
      <c r="F238" s="94"/>
      <c r="G238" s="94"/>
      <c r="H238" s="94"/>
      <c r="I238" s="94"/>
      <c r="J238" s="94"/>
      <c r="K238" s="94"/>
      <c r="L238" s="94"/>
    </row>
    <row r="239" spans="2:12" ht="10.5" customHeight="1">
      <c r="B239" s="136" t="s">
        <v>89</v>
      </c>
      <c r="C239" s="136"/>
      <c r="D239" s="94">
        <v>12.7</v>
      </c>
      <c r="E239" s="94">
        <v>47.5</v>
      </c>
      <c r="F239" s="94">
        <v>1.7</v>
      </c>
      <c r="G239" s="94">
        <v>0</v>
      </c>
      <c r="H239" s="94">
        <v>0</v>
      </c>
      <c r="I239" s="94">
        <v>0</v>
      </c>
      <c r="J239" s="94">
        <v>0</v>
      </c>
      <c r="K239" s="94">
        <v>61.9</v>
      </c>
      <c r="L239" s="94">
        <v>33.9</v>
      </c>
    </row>
    <row r="240" spans="2:12" ht="19.2">
      <c r="B240" s="97"/>
      <c r="C240" s="97" t="s">
        <v>252</v>
      </c>
      <c r="D240" s="98">
        <v>0.53813559322033899</v>
      </c>
      <c r="E240" s="98">
        <v>0.506396588486141</v>
      </c>
      <c r="F240" s="98">
        <v>0.34693877551020402</v>
      </c>
      <c r="G240" s="98" t="s">
        <v>74</v>
      </c>
      <c r="H240" s="98">
        <v>0</v>
      </c>
      <c r="I240" s="98" t="s">
        <v>74</v>
      </c>
      <c r="J240" s="98" t="s">
        <v>74</v>
      </c>
      <c r="K240" s="98">
        <v>0.50613246116107902</v>
      </c>
      <c r="L240" s="98">
        <v>0.476123595505618</v>
      </c>
    </row>
    <row r="241" spans="2:12" ht="9.6" customHeight="1">
      <c r="B241" s="137" t="s">
        <v>253</v>
      </c>
      <c r="C241" s="137"/>
      <c r="D241" s="114">
        <v>-15.6</v>
      </c>
      <c r="E241" s="114">
        <v>7.1</v>
      </c>
      <c r="F241" s="114">
        <v>0.2</v>
      </c>
      <c r="G241" s="114">
        <v>0</v>
      </c>
      <c r="H241" s="114">
        <v>0</v>
      </c>
      <c r="I241" s="114">
        <v>0</v>
      </c>
      <c r="J241" s="114">
        <v>0</v>
      </c>
      <c r="K241" s="114">
        <v>-8.3000000000000007</v>
      </c>
      <c r="L241" s="114">
        <v>33.9</v>
      </c>
    </row>
    <row r="242" spans="2:12" ht="9.6">
      <c r="B242" s="97"/>
      <c r="C242" s="97"/>
      <c r="D242" s="94"/>
      <c r="E242" s="94"/>
      <c r="F242" s="94"/>
      <c r="G242" s="94"/>
      <c r="H242" s="94"/>
      <c r="I242" s="94"/>
      <c r="J242" s="94"/>
      <c r="K242" s="94"/>
      <c r="L242" s="94"/>
    </row>
    <row r="243" spans="2:12" ht="9.6" customHeight="1">
      <c r="B243" s="136" t="s">
        <v>255</v>
      </c>
      <c r="C243" s="136"/>
      <c r="D243" s="140" t="str">
        <f>D225</f>
        <v>June 30th 2020</v>
      </c>
      <c r="E243" s="140"/>
      <c r="F243" s="140"/>
      <c r="G243" s="140"/>
      <c r="H243" s="140"/>
      <c r="I243" s="140"/>
      <c r="J243" s="140"/>
      <c r="K243" s="140"/>
      <c r="L243" s="140"/>
    </row>
    <row r="244" spans="2:12" ht="29.4" customHeight="1">
      <c r="B244" s="97"/>
      <c r="C244" s="97" t="s">
        <v>256</v>
      </c>
      <c r="D244" s="94">
        <v>156.80000000000001</v>
      </c>
      <c r="E244" s="94">
        <v>103.6</v>
      </c>
      <c r="F244" s="94">
        <v>3.6</v>
      </c>
      <c r="G244" s="94">
        <v>0</v>
      </c>
      <c r="H244" s="94">
        <v>0</v>
      </c>
      <c r="I244" s="94">
        <v>0</v>
      </c>
      <c r="J244" s="94">
        <v>0</v>
      </c>
      <c r="K244" s="94">
        <v>264</v>
      </c>
      <c r="L244" s="94">
        <v>128.4</v>
      </c>
    </row>
    <row r="245" spans="2:12" ht="9.6">
      <c r="B245" s="97"/>
      <c r="C245" s="97" t="s">
        <v>137</v>
      </c>
      <c r="D245" s="94">
        <v>0</v>
      </c>
      <c r="E245" s="94">
        <v>7.7</v>
      </c>
      <c r="F245" s="94">
        <v>0.6</v>
      </c>
      <c r="G245" s="94">
        <v>0</v>
      </c>
      <c r="H245" s="94">
        <v>0</v>
      </c>
      <c r="I245" s="94">
        <v>0</v>
      </c>
      <c r="J245" s="94">
        <v>0</v>
      </c>
      <c r="K245" s="94">
        <v>8.3000000000000007</v>
      </c>
      <c r="L245" s="94">
        <v>0</v>
      </c>
    </row>
    <row r="246" spans="2:12" ht="9.6">
      <c r="B246" s="97"/>
      <c r="C246" s="97" t="s">
        <v>145</v>
      </c>
      <c r="D246" s="94">
        <v>36.5</v>
      </c>
      <c r="E246" s="94">
        <v>80.7</v>
      </c>
      <c r="F246" s="94">
        <v>7.6</v>
      </c>
      <c r="G246" s="94">
        <v>0</v>
      </c>
      <c r="H246" s="94">
        <v>0</v>
      </c>
      <c r="I246" s="94">
        <v>0</v>
      </c>
      <c r="J246" s="94">
        <v>0</v>
      </c>
      <c r="K246" s="94">
        <v>124.8</v>
      </c>
      <c r="L246" s="94">
        <v>158.5</v>
      </c>
    </row>
    <row r="247" spans="2:12" ht="9.6">
      <c r="B247" s="97"/>
      <c r="C247" s="97" t="s">
        <v>257</v>
      </c>
      <c r="D247" s="94">
        <v>17.8</v>
      </c>
      <c r="E247" s="94">
        <v>79.8</v>
      </c>
      <c r="F247" s="94">
        <v>3.4</v>
      </c>
      <c r="G247" s="94">
        <v>0</v>
      </c>
      <c r="H247" s="94">
        <v>0</v>
      </c>
      <c r="I247" s="94">
        <v>0</v>
      </c>
      <c r="J247" s="94">
        <v>0</v>
      </c>
      <c r="K247" s="94">
        <v>101</v>
      </c>
      <c r="L247" s="94">
        <v>98.9</v>
      </c>
    </row>
    <row r="248" spans="2:12" ht="10.5" customHeight="1">
      <c r="B248" s="136" t="s">
        <v>258</v>
      </c>
      <c r="C248" s="136"/>
      <c r="D248" s="94"/>
      <c r="E248" s="94"/>
      <c r="F248" s="94"/>
      <c r="G248" s="94"/>
      <c r="H248" s="94"/>
      <c r="I248" s="94"/>
      <c r="J248" s="94"/>
      <c r="K248" s="94"/>
      <c r="L248" s="94"/>
    </row>
    <row r="249" spans="2:12" ht="9.6">
      <c r="B249" s="97"/>
      <c r="C249" s="97" t="s">
        <v>182</v>
      </c>
      <c r="D249" s="94">
        <v>-22.6</v>
      </c>
      <c r="E249" s="94">
        <v>-1.8</v>
      </c>
      <c r="F249" s="94">
        <v>0</v>
      </c>
      <c r="G249" s="94">
        <v>0</v>
      </c>
      <c r="H249" s="94">
        <v>0</v>
      </c>
      <c r="I249" s="94">
        <v>0</v>
      </c>
      <c r="J249" s="94">
        <v>0</v>
      </c>
      <c r="K249" s="94">
        <v>-24.4</v>
      </c>
      <c r="L249" s="94">
        <v>-33.5</v>
      </c>
    </row>
    <row r="250" spans="2:12" ht="19.2">
      <c r="B250" s="97"/>
      <c r="C250" s="97" t="s">
        <v>259</v>
      </c>
      <c r="D250" s="94">
        <v>-29.7</v>
      </c>
      <c r="E250" s="94">
        <v>0</v>
      </c>
      <c r="F250" s="94">
        <v>0</v>
      </c>
      <c r="G250" s="94">
        <v>0</v>
      </c>
      <c r="H250" s="94">
        <v>0</v>
      </c>
      <c r="I250" s="94">
        <v>0</v>
      </c>
      <c r="J250" s="94">
        <v>0</v>
      </c>
      <c r="K250" s="94">
        <v>-29.7</v>
      </c>
      <c r="L250" s="94">
        <v>-30.5</v>
      </c>
    </row>
  </sheetData>
  <mergeCells count="115">
    <mergeCell ref="D15:L15"/>
    <mergeCell ref="B20:C20"/>
    <mergeCell ref="B24:L24"/>
    <mergeCell ref="J2:J4"/>
    <mergeCell ref="K2:K4"/>
    <mergeCell ref="L2:L4"/>
    <mergeCell ref="B8:C8"/>
    <mergeCell ref="B10:C10"/>
    <mergeCell ref="D2:D3"/>
    <mergeCell ref="E2:E3"/>
    <mergeCell ref="F2:F3"/>
    <mergeCell ref="G2:G4"/>
    <mergeCell ref="H2:H3"/>
    <mergeCell ref="I2:I4"/>
    <mergeCell ref="B27:C27"/>
    <mergeCell ref="B29:C29"/>
    <mergeCell ref="B31:C31"/>
    <mergeCell ref="B34:C34"/>
    <mergeCell ref="B12:C12"/>
    <mergeCell ref="B15:C15"/>
    <mergeCell ref="B50:C50"/>
    <mergeCell ref="B52:C52"/>
    <mergeCell ref="D52:L52"/>
    <mergeCell ref="B57:C57"/>
    <mergeCell ref="B60:L60"/>
    <mergeCell ref="D34:L34"/>
    <mergeCell ref="B39:C39"/>
    <mergeCell ref="B43:L43"/>
    <mergeCell ref="B46:C46"/>
    <mergeCell ref="B48:C48"/>
    <mergeCell ref="B74:C74"/>
    <mergeCell ref="B79:L79"/>
    <mergeCell ref="B82:C82"/>
    <mergeCell ref="B84:C84"/>
    <mergeCell ref="B63:C63"/>
    <mergeCell ref="B65:C65"/>
    <mergeCell ref="B67:C67"/>
    <mergeCell ref="B68:C68"/>
    <mergeCell ref="B69:C69"/>
    <mergeCell ref="B86:C86"/>
    <mergeCell ref="B88:C88"/>
    <mergeCell ref="D88:L88"/>
    <mergeCell ref="B93:C93"/>
    <mergeCell ref="D99:D100"/>
    <mergeCell ref="E99:E100"/>
    <mergeCell ref="F99:F100"/>
    <mergeCell ref="G99:G101"/>
    <mergeCell ref="H99:H100"/>
    <mergeCell ref="I99:I101"/>
    <mergeCell ref="D111:L111"/>
    <mergeCell ref="B116:C116"/>
    <mergeCell ref="B120:L120"/>
    <mergeCell ref="J99:J101"/>
    <mergeCell ref="K99:K101"/>
    <mergeCell ref="L99:L101"/>
    <mergeCell ref="B105:C105"/>
    <mergeCell ref="B107:C107"/>
    <mergeCell ref="B123:C123"/>
    <mergeCell ref="B125:C125"/>
    <mergeCell ref="B127:C127"/>
    <mergeCell ref="B129:C129"/>
    <mergeCell ref="B109:C109"/>
    <mergeCell ref="B111:C111"/>
    <mergeCell ref="D147:L147"/>
    <mergeCell ref="B152:C152"/>
    <mergeCell ref="B156:L156"/>
    <mergeCell ref="D129:L129"/>
    <mergeCell ref="B134:C134"/>
    <mergeCell ref="B138:L138"/>
    <mergeCell ref="B141:C141"/>
    <mergeCell ref="B143:C143"/>
    <mergeCell ref="B159:C159"/>
    <mergeCell ref="B161:C161"/>
    <mergeCell ref="B163:C163"/>
    <mergeCell ref="B165:C165"/>
    <mergeCell ref="B145:C145"/>
    <mergeCell ref="B147:C147"/>
    <mergeCell ref="D165:L165"/>
    <mergeCell ref="B170:C170"/>
    <mergeCell ref="D177:D178"/>
    <mergeCell ref="E177:E178"/>
    <mergeCell ref="F177:F178"/>
    <mergeCell ref="G177:G179"/>
    <mergeCell ref="H177:H178"/>
    <mergeCell ref="I177:I179"/>
    <mergeCell ref="J177:J179"/>
    <mergeCell ref="K177:K179"/>
    <mergeCell ref="B189:C189"/>
    <mergeCell ref="D189:L189"/>
    <mergeCell ref="B194:C194"/>
    <mergeCell ref="B198:L198"/>
    <mergeCell ref="B201:C201"/>
    <mergeCell ref="B203:C203"/>
    <mergeCell ref="L177:L179"/>
    <mergeCell ref="B183:C183"/>
    <mergeCell ref="B185:C185"/>
    <mergeCell ref="B187:C187"/>
    <mergeCell ref="B216:L216"/>
    <mergeCell ref="B219:C219"/>
    <mergeCell ref="B221:C221"/>
    <mergeCell ref="B223:C223"/>
    <mergeCell ref="B205:C205"/>
    <mergeCell ref="B207:C207"/>
    <mergeCell ref="D207:L207"/>
    <mergeCell ref="B212:C212"/>
    <mergeCell ref="B241:C241"/>
    <mergeCell ref="B243:C243"/>
    <mergeCell ref="D243:L243"/>
    <mergeCell ref="B248:C248"/>
    <mergeCell ref="B225:C225"/>
    <mergeCell ref="D225:L225"/>
    <mergeCell ref="B230:C230"/>
    <mergeCell ref="B234:L234"/>
    <mergeCell ref="B237:C237"/>
    <mergeCell ref="B239:C239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2:U194"/>
  <sheetViews>
    <sheetView showGridLines="0" topLeftCell="A161" workbookViewId="0">
      <selection activeCell="A170" sqref="A170:B170"/>
    </sheetView>
  </sheetViews>
  <sheetFormatPr defaultColWidth="7.69921875" defaultRowHeight="14.4"/>
  <cols>
    <col min="1" max="1" width="10.59765625" style="11" customWidth="1"/>
    <col min="2" max="2" width="7.69921875" style="11" bestFit="1" customWidth="1"/>
    <col min="3" max="3" width="7.59765625" style="11" customWidth="1"/>
    <col min="4" max="5" width="6.69921875" style="11" customWidth="1"/>
    <col min="6" max="6" width="7.59765625" style="11" customWidth="1"/>
    <col min="7" max="8" width="6.69921875" style="11" customWidth="1"/>
    <col min="9" max="9" width="7.59765625" style="11" customWidth="1"/>
    <col min="10" max="10" width="6.69921875" style="11" customWidth="1"/>
    <col min="11" max="16384" width="7.69921875" style="11"/>
  </cols>
  <sheetData>
    <row r="2" spans="1:10" hidden="1">
      <c r="A2" s="121"/>
      <c r="B2" s="157" t="s">
        <v>286</v>
      </c>
      <c r="C2" s="135"/>
      <c r="D2" s="135"/>
      <c r="E2" s="157" t="s">
        <v>287</v>
      </c>
      <c r="F2" s="135"/>
      <c r="G2" s="135"/>
      <c r="H2" s="157" t="s">
        <v>288</v>
      </c>
      <c r="I2" s="135"/>
      <c r="J2" s="135"/>
    </row>
    <row r="3" spans="1:10" hidden="1">
      <c r="A3" s="25"/>
      <c r="B3" s="122"/>
      <c r="C3" s="122"/>
      <c r="D3" s="122"/>
      <c r="E3" s="25"/>
      <c r="F3" s="122"/>
      <c r="G3" s="122"/>
      <c r="H3" s="25"/>
      <c r="I3" s="122"/>
      <c r="J3" s="122"/>
    </row>
    <row r="4" spans="1:10" ht="19.2" hidden="1">
      <c r="A4" s="121"/>
      <c r="B4" s="37" t="s">
        <v>63</v>
      </c>
      <c r="C4" s="37" t="s">
        <v>64</v>
      </c>
      <c r="D4" s="37" t="s">
        <v>65</v>
      </c>
      <c r="E4" s="37" t="s">
        <v>63</v>
      </c>
      <c r="F4" s="37" t="s">
        <v>64</v>
      </c>
      <c r="G4" s="37" t="s">
        <v>65</v>
      </c>
      <c r="H4" s="37" t="s">
        <v>63</v>
      </c>
      <c r="I4" s="37" t="s">
        <v>64</v>
      </c>
      <c r="J4" s="37" t="s">
        <v>65</v>
      </c>
    </row>
    <row r="5" spans="1:10" hidden="1">
      <c r="A5" s="25" t="s">
        <v>32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idden="1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idden="1">
      <c r="A7" s="25" t="s">
        <v>33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idden="1">
      <c r="A8" s="25" t="s">
        <v>34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idden="1">
      <c r="A9" s="25" t="s">
        <v>36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idden="1">
      <c r="A10" s="25" t="s">
        <v>37</v>
      </c>
      <c r="B10" s="26"/>
      <c r="C10" s="26">
        <v>5</v>
      </c>
      <c r="D10" s="26"/>
      <c r="E10" s="26"/>
      <c r="F10" s="26"/>
      <c r="G10" s="26"/>
      <c r="H10" s="26"/>
      <c r="I10" s="26"/>
      <c r="J10" s="26"/>
    </row>
    <row r="11" spans="1:10" hidden="1">
      <c r="A11" s="25" t="s">
        <v>35</v>
      </c>
      <c r="B11" s="26">
        <v>0</v>
      </c>
      <c r="C11" s="26"/>
      <c r="D11" s="26">
        <v>-9</v>
      </c>
      <c r="E11" s="26"/>
      <c r="F11" s="26"/>
      <c r="G11" s="26"/>
      <c r="H11" s="26"/>
      <c r="I11" s="26"/>
      <c r="J11" s="26"/>
    </row>
    <row r="12" spans="1:10" hidden="1">
      <c r="A12" s="25" t="s">
        <v>38</v>
      </c>
      <c r="B12" s="26"/>
      <c r="C12" s="26"/>
      <c r="D12" s="26"/>
      <c r="E12" s="26"/>
      <c r="F12" s="26">
        <v>0</v>
      </c>
      <c r="G12" s="26"/>
      <c r="H12" s="26"/>
      <c r="I12" s="26">
        <v>0</v>
      </c>
      <c r="J12" s="26"/>
    </row>
    <row r="13" spans="1:10" hidden="1">
      <c r="A13" s="25" t="s">
        <v>39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idden="1">
      <c r="A14" s="25" t="s">
        <v>40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idden="1">
      <c r="A15" s="25" t="s">
        <v>42</v>
      </c>
      <c r="B15" s="26"/>
      <c r="C15" s="26"/>
      <c r="D15" s="26"/>
      <c r="E15" s="26"/>
      <c r="F15" s="26"/>
      <c r="G15" s="26">
        <v>-9</v>
      </c>
      <c r="H15" s="26"/>
      <c r="I15" s="26"/>
      <c r="J15" s="26">
        <v>-9</v>
      </c>
    </row>
    <row r="16" spans="1:10" hidden="1">
      <c r="A16" s="25" t="s">
        <v>41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21" hidden="1">
      <c r="A17" s="25" t="s">
        <v>43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21" hidden="1">
      <c r="A18" s="25" t="s">
        <v>44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21" hidden="1">
      <c r="A19" s="25" t="s">
        <v>46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21" hidden="1">
      <c r="A20" s="25" t="s">
        <v>64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21" hidden="1">
      <c r="A21" s="22" t="s">
        <v>47</v>
      </c>
      <c r="B21" s="121">
        <v>7</v>
      </c>
      <c r="C21" s="121"/>
      <c r="D21" s="121"/>
      <c r="E21" s="121"/>
      <c r="F21" s="121"/>
      <c r="G21" s="121">
        <v>8</v>
      </c>
      <c r="H21" s="121"/>
      <c r="I21" s="121"/>
      <c r="J21" s="121">
        <v>8</v>
      </c>
    </row>
    <row r="23" spans="1:21" ht="15" customHeight="1">
      <c r="A23" s="156" t="s">
        <v>78</v>
      </c>
      <c r="B23" s="156"/>
      <c r="C23" s="150" t="s">
        <v>54</v>
      </c>
      <c r="D23" s="150"/>
      <c r="E23" s="150"/>
      <c r="F23" s="150" t="s">
        <v>55</v>
      </c>
      <c r="G23" s="150"/>
      <c r="H23" s="150"/>
      <c r="I23" s="150"/>
      <c r="J23" s="150"/>
      <c r="K23" s="153" t="s">
        <v>266</v>
      </c>
      <c r="L23" s="153" t="s">
        <v>248</v>
      </c>
      <c r="M23" s="153" t="s">
        <v>247</v>
      </c>
      <c r="P23" s="46"/>
      <c r="Q23" s="46"/>
      <c r="R23" s="46"/>
      <c r="S23" s="46"/>
      <c r="T23" s="46"/>
      <c r="U23" s="46"/>
    </row>
    <row r="24" spans="1:21" ht="15" customHeight="1">
      <c r="A24" s="154" t="s">
        <v>84</v>
      </c>
      <c r="B24" s="154"/>
      <c r="C24" s="149" t="s">
        <v>48</v>
      </c>
      <c r="D24" s="149" t="s">
        <v>66</v>
      </c>
      <c r="E24" s="149" t="s">
        <v>265</v>
      </c>
      <c r="F24" s="149" t="s">
        <v>48</v>
      </c>
      <c r="G24" s="155" t="s">
        <v>49</v>
      </c>
      <c r="H24" s="155"/>
      <c r="I24" s="149" t="s">
        <v>51</v>
      </c>
      <c r="J24" s="149" t="s">
        <v>265</v>
      </c>
      <c r="K24" s="153"/>
      <c r="L24" s="153"/>
      <c r="M24" s="153"/>
      <c r="P24" s="46"/>
      <c r="Q24" s="46"/>
      <c r="R24" s="46"/>
      <c r="S24" s="46"/>
      <c r="T24" s="46"/>
      <c r="U24" s="46"/>
    </row>
    <row r="25" spans="1:21">
      <c r="A25" s="151" t="s">
        <v>264</v>
      </c>
      <c r="B25" s="151"/>
      <c r="C25" s="150"/>
      <c r="D25" s="150"/>
      <c r="E25" s="150"/>
      <c r="F25" s="150"/>
      <c r="G25" s="123" t="s">
        <v>49</v>
      </c>
      <c r="H25" s="123" t="s">
        <v>50</v>
      </c>
      <c r="I25" s="150"/>
      <c r="J25" s="150"/>
      <c r="K25" s="150"/>
      <c r="L25" s="150"/>
      <c r="M25" s="150"/>
    </row>
    <row r="26" spans="1:21">
      <c r="A26" s="124" t="s">
        <v>260</v>
      </c>
      <c r="B26" s="125" t="s">
        <v>260</v>
      </c>
      <c r="C26" s="126">
        <v>896.9</v>
      </c>
      <c r="D26" s="126">
        <v>40.200000000000003</v>
      </c>
      <c r="E26" s="126">
        <v>937.1</v>
      </c>
      <c r="F26" s="126">
        <v>152.29999999999998</v>
      </c>
      <c r="G26" s="126">
        <v>492.8</v>
      </c>
      <c r="H26" s="126">
        <v>71.2</v>
      </c>
      <c r="I26" s="126">
        <v>55.1</v>
      </c>
      <c r="J26" s="126">
        <v>771.40000000000009</v>
      </c>
      <c r="K26" s="126">
        <v>67.499999999999986</v>
      </c>
      <c r="L26" s="126">
        <v>1776</v>
      </c>
      <c r="M26" s="126">
        <v>0</v>
      </c>
    </row>
    <row r="27" spans="1:21" ht="19.2">
      <c r="A27" s="152" t="s">
        <v>261</v>
      </c>
      <c r="B27" s="127" t="s">
        <v>267</v>
      </c>
      <c r="C27" s="128">
        <v>79.2</v>
      </c>
      <c r="D27" s="128">
        <v>0</v>
      </c>
      <c r="E27" s="128">
        <v>79.2</v>
      </c>
      <c r="F27" s="128">
        <v>19.799999999999997</v>
      </c>
      <c r="G27" s="128">
        <v>111.5</v>
      </c>
      <c r="H27" s="128">
        <v>14.4</v>
      </c>
      <c r="I27" s="128">
        <v>0</v>
      </c>
      <c r="J27" s="128">
        <v>145.70000000000002</v>
      </c>
      <c r="K27" s="128">
        <v>0</v>
      </c>
      <c r="L27" s="128">
        <v>224.90000000000003</v>
      </c>
      <c r="M27" s="128">
        <v>0</v>
      </c>
    </row>
    <row r="28" spans="1:21">
      <c r="A28" s="152"/>
      <c r="B28" s="25" t="s">
        <v>268</v>
      </c>
      <c r="C28" s="128">
        <v>63.9</v>
      </c>
      <c r="D28" s="128">
        <v>0</v>
      </c>
      <c r="E28" s="128">
        <v>63.9</v>
      </c>
      <c r="F28" s="128">
        <v>15.5</v>
      </c>
      <c r="G28" s="128">
        <v>70.3</v>
      </c>
      <c r="H28" s="128">
        <v>12.4</v>
      </c>
      <c r="I28" s="128">
        <v>0</v>
      </c>
      <c r="J28" s="128">
        <v>98.2</v>
      </c>
      <c r="K28" s="128">
        <v>0</v>
      </c>
      <c r="L28" s="128">
        <v>162.1</v>
      </c>
      <c r="M28" s="128">
        <v>0</v>
      </c>
    </row>
    <row r="29" spans="1:21">
      <c r="A29" s="152"/>
      <c r="B29" s="25" t="s">
        <v>269</v>
      </c>
      <c r="C29" s="128">
        <v>98.7</v>
      </c>
      <c r="D29" s="128">
        <v>0</v>
      </c>
      <c r="E29" s="128">
        <v>98.7</v>
      </c>
      <c r="F29" s="128">
        <v>19.100000000000001</v>
      </c>
      <c r="G29" s="128">
        <v>93.6</v>
      </c>
      <c r="H29" s="128">
        <v>8.9</v>
      </c>
      <c r="I29" s="128">
        <v>0</v>
      </c>
      <c r="J29" s="128">
        <v>121.6</v>
      </c>
      <c r="K29" s="128">
        <v>0</v>
      </c>
      <c r="L29" s="128">
        <v>220.3</v>
      </c>
      <c r="M29" s="128">
        <v>0</v>
      </c>
    </row>
    <row r="30" spans="1:21">
      <c r="A30" s="152"/>
      <c r="B30" s="25" t="s">
        <v>270</v>
      </c>
      <c r="C30" s="128">
        <v>119.6</v>
      </c>
      <c r="D30" s="128">
        <v>0</v>
      </c>
      <c r="E30" s="128">
        <v>119.6</v>
      </c>
      <c r="F30" s="128">
        <v>12.5</v>
      </c>
      <c r="G30" s="128">
        <v>131.80000000000001</v>
      </c>
      <c r="H30" s="128">
        <v>22.6</v>
      </c>
      <c r="I30" s="128">
        <v>0</v>
      </c>
      <c r="J30" s="128">
        <v>166.9</v>
      </c>
      <c r="K30" s="128">
        <v>0</v>
      </c>
      <c r="L30" s="128">
        <v>286.5</v>
      </c>
      <c r="M30" s="128">
        <v>0</v>
      </c>
    </row>
    <row r="31" spans="1:21">
      <c r="A31" s="152"/>
      <c r="B31" s="25" t="s">
        <v>271</v>
      </c>
      <c r="C31" s="128">
        <v>21.5</v>
      </c>
      <c r="D31" s="128">
        <v>0</v>
      </c>
      <c r="E31" s="128">
        <v>21.5</v>
      </c>
      <c r="F31" s="128">
        <v>0.5</v>
      </c>
      <c r="G31" s="128">
        <v>71.7</v>
      </c>
      <c r="H31" s="128">
        <v>11.9</v>
      </c>
      <c r="I31" s="128">
        <v>0</v>
      </c>
      <c r="J31" s="128">
        <v>84.100000000000009</v>
      </c>
      <c r="K31" s="128">
        <v>0</v>
      </c>
      <c r="L31" s="128">
        <v>105.60000000000001</v>
      </c>
      <c r="M31" s="128">
        <v>0</v>
      </c>
    </row>
    <row r="32" spans="1:21">
      <c r="A32" s="152"/>
      <c r="B32" s="25" t="s">
        <v>272</v>
      </c>
      <c r="C32" s="128">
        <v>27.1</v>
      </c>
      <c r="D32" s="128">
        <v>0</v>
      </c>
      <c r="E32" s="128">
        <v>27.1</v>
      </c>
      <c r="F32" s="128">
        <v>0.8</v>
      </c>
      <c r="G32" s="128">
        <v>2.1</v>
      </c>
      <c r="H32" s="128">
        <v>0</v>
      </c>
      <c r="I32" s="128">
        <v>0</v>
      </c>
      <c r="J32" s="128">
        <v>2.9000000000000004</v>
      </c>
      <c r="K32" s="128">
        <v>0</v>
      </c>
      <c r="L32" s="128">
        <v>30</v>
      </c>
      <c r="M32" s="128">
        <v>0</v>
      </c>
    </row>
    <row r="33" spans="1:13" ht="13.5" customHeight="1">
      <c r="A33" s="152"/>
      <c r="B33" s="25" t="s">
        <v>273</v>
      </c>
      <c r="C33" s="128">
        <v>39.6</v>
      </c>
      <c r="D33" s="128">
        <v>0</v>
      </c>
      <c r="E33" s="128">
        <v>39.6</v>
      </c>
      <c r="F33" s="128">
        <v>0</v>
      </c>
      <c r="G33" s="128">
        <v>23.7</v>
      </c>
      <c r="H33" s="128">
        <v>1.6</v>
      </c>
      <c r="I33" s="128">
        <v>0</v>
      </c>
      <c r="J33" s="128">
        <v>25.3</v>
      </c>
      <c r="K33" s="128">
        <v>0</v>
      </c>
      <c r="L33" s="128">
        <v>64.900000000000006</v>
      </c>
      <c r="M33" s="128">
        <v>0</v>
      </c>
    </row>
    <row r="34" spans="1:13">
      <c r="A34" s="152"/>
      <c r="B34" s="25" t="s">
        <v>274</v>
      </c>
      <c r="C34" s="128">
        <v>0</v>
      </c>
      <c r="D34" s="128">
        <v>0</v>
      </c>
      <c r="E34" s="128">
        <v>0</v>
      </c>
      <c r="F34" s="128">
        <v>0</v>
      </c>
      <c r="G34" s="128">
        <v>55.9</v>
      </c>
      <c r="H34" s="128">
        <v>7.8</v>
      </c>
      <c r="I34" s="128">
        <v>0</v>
      </c>
      <c r="J34" s="128">
        <v>63.699999999999996</v>
      </c>
      <c r="K34" s="128">
        <v>0</v>
      </c>
      <c r="L34" s="128">
        <v>63.699999999999996</v>
      </c>
      <c r="M34" s="128">
        <v>0</v>
      </c>
    </row>
    <row r="35" spans="1:13">
      <c r="A35" s="152"/>
      <c r="B35" s="25" t="s">
        <v>275</v>
      </c>
      <c r="C35" s="128">
        <v>47.1</v>
      </c>
      <c r="D35" s="128">
        <v>0</v>
      </c>
      <c r="E35" s="128">
        <v>47.1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47.1</v>
      </c>
      <c r="M35" s="128">
        <v>0</v>
      </c>
    </row>
    <row r="36" spans="1:13">
      <c r="A36" s="152"/>
      <c r="B36" s="25" t="s">
        <v>41</v>
      </c>
      <c r="C36" s="128">
        <v>17.600000000000001</v>
      </c>
      <c r="D36" s="128">
        <v>0</v>
      </c>
      <c r="E36" s="128">
        <v>17.600000000000001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17.600000000000001</v>
      </c>
      <c r="M36" s="128">
        <v>0</v>
      </c>
    </row>
    <row r="37" spans="1:13">
      <c r="A37" s="152"/>
      <c r="B37" s="25" t="s">
        <v>276</v>
      </c>
      <c r="C37" s="128">
        <v>0</v>
      </c>
      <c r="D37" s="128">
        <v>0</v>
      </c>
      <c r="E37" s="128">
        <v>0</v>
      </c>
      <c r="F37" s="128">
        <v>0</v>
      </c>
      <c r="G37" s="128">
        <v>21.7</v>
      </c>
      <c r="H37" s="128">
        <v>2.5</v>
      </c>
      <c r="I37" s="128">
        <v>0</v>
      </c>
      <c r="J37" s="128">
        <v>24.2</v>
      </c>
      <c r="K37" s="128">
        <v>0</v>
      </c>
      <c r="L37" s="128">
        <v>24.2</v>
      </c>
      <c r="M37" s="128">
        <v>0</v>
      </c>
    </row>
    <row r="38" spans="1:13">
      <c r="A38" s="129"/>
      <c r="B38" s="129" t="s">
        <v>265</v>
      </c>
      <c r="C38" s="126">
        <v>514.30000000000007</v>
      </c>
      <c r="D38" s="126">
        <v>0</v>
      </c>
      <c r="E38" s="126">
        <v>514.30000000000007</v>
      </c>
      <c r="F38" s="126">
        <v>68.2</v>
      </c>
      <c r="G38" s="126">
        <v>582.30000000000007</v>
      </c>
      <c r="H38" s="126">
        <v>82.1</v>
      </c>
      <c r="I38" s="126">
        <v>0</v>
      </c>
      <c r="J38" s="126">
        <v>732.6</v>
      </c>
      <c r="K38" s="126">
        <v>0</v>
      </c>
      <c r="L38" s="126">
        <v>1246.9000000000001</v>
      </c>
      <c r="M38" s="126">
        <v>0</v>
      </c>
    </row>
    <row r="39" spans="1:13">
      <c r="A39" s="152" t="s">
        <v>262</v>
      </c>
      <c r="B39" s="127" t="s">
        <v>37</v>
      </c>
      <c r="C39" s="128">
        <v>62.9</v>
      </c>
      <c r="D39" s="128">
        <v>0</v>
      </c>
      <c r="E39" s="128">
        <v>62.9</v>
      </c>
      <c r="F39" s="128">
        <v>2</v>
      </c>
      <c r="G39" s="128">
        <v>0</v>
      </c>
      <c r="H39" s="128">
        <v>0</v>
      </c>
      <c r="I39" s="128">
        <v>0</v>
      </c>
      <c r="J39" s="128">
        <v>2</v>
      </c>
      <c r="K39" s="128">
        <v>0</v>
      </c>
      <c r="L39" s="128">
        <v>64.900000000000006</v>
      </c>
      <c r="M39" s="128">
        <v>0</v>
      </c>
    </row>
    <row r="40" spans="1:13" ht="19.2">
      <c r="A40" s="152"/>
      <c r="B40" s="25" t="s">
        <v>277</v>
      </c>
      <c r="C40" s="128">
        <v>0</v>
      </c>
      <c r="D40" s="128">
        <v>0</v>
      </c>
      <c r="E40" s="128">
        <v>0</v>
      </c>
      <c r="F40" s="128">
        <v>0</v>
      </c>
      <c r="G40" s="128">
        <v>18.2</v>
      </c>
      <c r="H40" s="128">
        <v>0</v>
      </c>
      <c r="I40" s="128">
        <v>0</v>
      </c>
      <c r="J40" s="128">
        <v>18.2</v>
      </c>
      <c r="K40" s="128">
        <v>0</v>
      </c>
      <c r="L40" s="128">
        <v>18.2</v>
      </c>
      <c r="M40" s="128">
        <v>89.4</v>
      </c>
    </row>
    <row r="41" spans="1:13">
      <c r="A41" s="152"/>
      <c r="B41" s="25" t="s">
        <v>278</v>
      </c>
      <c r="C41" s="128">
        <v>0</v>
      </c>
      <c r="D41" s="128">
        <v>0</v>
      </c>
      <c r="E41" s="128">
        <v>0</v>
      </c>
      <c r="F41" s="128">
        <v>0</v>
      </c>
      <c r="G41" s="128">
        <v>86.3</v>
      </c>
      <c r="H41" s="128">
        <v>6.7</v>
      </c>
      <c r="I41" s="128">
        <v>0</v>
      </c>
      <c r="J41" s="128">
        <v>93</v>
      </c>
      <c r="K41" s="128">
        <v>0</v>
      </c>
      <c r="L41" s="128">
        <v>93</v>
      </c>
      <c r="M41" s="128">
        <v>0</v>
      </c>
    </row>
    <row r="42" spans="1:13">
      <c r="A42" s="152"/>
      <c r="B42" s="25" t="s">
        <v>279</v>
      </c>
      <c r="C42" s="128">
        <v>0</v>
      </c>
      <c r="D42" s="128">
        <v>0</v>
      </c>
      <c r="E42" s="128">
        <v>0</v>
      </c>
      <c r="F42" s="128">
        <v>0</v>
      </c>
      <c r="G42" s="128">
        <v>20.8</v>
      </c>
      <c r="H42" s="128">
        <v>1.9</v>
      </c>
      <c r="I42" s="128">
        <v>0</v>
      </c>
      <c r="J42" s="128">
        <v>22.7</v>
      </c>
      <c r="K42" s="128">
        <v>0</v>
      </c>
      <c r="L42" s="128">
        <v>22.7</v>
      </c>
      <c r="M42" s="128">
        <v>0</v>
      </c>
    </row>
    <row r="43" spans="1:13">
      <c r="A43" s="152"/>
      <c r="B43" s="25" t="s">
        <v>280</v>
      </c>
      <c r="C43" s="128">
        <v>0</v>
      </c>
      <c r="D43" s="128">
        <v>0</v>
      </c>
      <c r="E43" s="128">
        <v>0</v>
      </c>
      <c r="F43" s="128">
        <v>0</v>
      </c>
      <c r="G43" s="128">
        <v>5.7</v>
      </c>
      <c r="H43" s="128">
        <v>0</v>
      </c>
      <c r="I43" s="128">
        <v>0</v>
      </c>
      <c r="J43" s="128">
        <v>5.7</v>
      </c>
      <c r="K43" s="128">
        <v>0</v>
      </c>
      <c r="L43" s="128">
        <v>5.7</v>
      </c>
      <c r="M43" s="128">
        <v>0</v>
      </c>
    </row>
    <row r="44" spans="1:13">
      <c r="A44" s="152"/>
      <c r="B44" s="25" t="s">
        <v>281</v>
      </c>
      <c r="C44" s="128">
        <v>0</v>
      </c>
      <c r="D44" s="128">
        <v>0</v>
      </c>
      <c r="E44" s="128">
        <v>0</v>
      </c>
      <c r="F44" s="128">
        <v>0</v>
      </c>
      <c r="G44" s="128">
        <v>52.8</v>
      </c>
      <c r="H44" s="128">
        <v>3.6</v>
      </c>
      <c r="I44" s="128">
        <v>0</v>
      </c>
      <c r="J44" s="128">
        <v>56.4</v>
      </c>
      <c r="K44" s="128">
        <v>0</v>
      </c>
      <c r="L44" s="128">
        <v>56.4</v>
      </c>
      <c r="M44" s="128">
        <v>0</v>
      </c>
    </row>
    <row r="45" spans="1:13">
      <c r="A45" s="152"/>
      <c r="B45" s="25" t="s">
        <v>282</v>
      </c>
      <c r="C45" s="128">
        <v>0</v>
      </c>
      <c r="D45" s="128">
        <v>0</v>
      </c>
      <c r="E45" s="128">
        <v>0</v>
      </c>
      <c r="F45" s="128">
        <v>0</v>
      </c>
      <c r="G45" s="128">
        <v>4</v>
      </c>
      <c r="H45" s="128">
        <v>0</v>
      </c>
      <c r="I45" s="128">
        <v>0</v>
      </c>
      <c r="J45" s="128">
        <v>4</v>
      </c>
      <c r="K45" s="128">
        <v>0</v>
      </c>
      <c r="L45" s="128">
        <v>4</v>
      </c>
      <c r="M45" s="128">
        <v>0</v>
      </c>
    </row>
    <row r="46" spans="1:13">
      <c r="A46" s="152"/>
      <c r="B46" s="25" t="s">
        <v>283</v>
      </c>
      <c r="C46" s="128">
        <v>0</v>
      </c>
      <c r="D46" s="128">
        <v>0</v>
      </c>
      <c r="E46" s="128">
        <v>0</v>
      </c>
      <c r="F46" s="128">
        <v>0</v>
      </c>
      <c r="G46" s="128">
        <v>110.8</v>
      </c>
      <c r="H46" s="128">
        <v>26.1</v>
      </c>
      <c r="I46" s="128">
        <v>0</v>
      </c>
      <c r="J46" s="128">
        <v>136.9</v>
      </c>
      <c r="K46" s="128">
        <v>0</v>
      </c>
      <c r="L46" s="128">
        <v>136.9</v>
      </c>
      <c r="M46" s="128">
        <v>0</v>
      </c>
    </row>
    <row r="47" spans="1:13" ht="19.2">
      <c r="A47" s="152"/>
      <c r="B47" s="25" t="s">
        <v>56</v>
      </c>
      <c r="C47" s="128">
        <v>0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</row>
    <row r="48" spans="1:13">
      <c r="A48" s="130"/>
      <c r="B48" s="131" t="s">
        <v>265</v>
      </c>
      <c r="C48" s="126">
        <v>62.9</v>
      </c>
      <c r="D48" s="126">
        <v>0</v>
      </c>
      <c r="E48" s="126">
        <v>62.9</v>
      </c>
      <c r="F48" s="126">
        <v>2</v>
      </c>
      <c r="G48" s="126">
        <v>298.60000000000002</v>
      </c>
      <c r="H48" s="126">
        <v>38.299999999999997</v>
      </c>
      <c r="I48" s="126">
        <v>0</v>
      </c>
      <c r="J48" s="126">
        <v>338.9</v>
      </c>
      <c r="K48" s="126">
        <v>0</v>
      </c>
      <c r="L48" s="126">
        <v>401.79999999999995</v>
      </c>
      <c r="M48" s="126">
        <v>89.4</v>
      </c>
    </row>
    <row r="49" spans="1:13">
      <c r="A49" s="124" t="s">
        <v>246</v>
      </c>
      <c r="B49" s="132" t="s">
        <v>265</v>
      </c>
      <c r="C49" s="126">
        <v>1474.1</v>
      </c>
      <c r="D49" s="126">
        <v>40.200000000000003</v>
      </c>
      <c r="E49" s="126">
        <v>1514.3</v>
      </c>
      <c r="F49" s="126">
        <v>222.5</v>
      </c>
      <c r="G49" s="126">
        <v>1373.7</v>
      </c>
      <c r="H49" s="126">
        <v>191.6</v>
      </c>
      <c r="I49" s="126">
        <v>55.1</v>
      </c>
      <c r="J49" s="126">
        <v>1842.9</v>
      </c>
      <c r="K49" s="126">
        <v>67.499999999999986</v>
      </c>
      <c r="L49" s="126">
        <v>3424.7</v>
      </c>
      <c r="M49" s="126">
        <v>89.4</v>
      </c>
    </row>
    <row r="50" spans="1:13">
      <c r="L50" s="42">
        <v>0</v>
      </c>
    </row>
    <row r="52" spans="1:13" ht="15" customHeight="1">
      <c r="A52" s="156" t="s">
        <v>79</v>
      </c>
      <c r="B52" s="156"/>
      <c r="C52" s="150" t="s">
        <v>54</v>
      </c>
      <c r="D52" s="150"/>
      <c r="E52" s="150"/>
      <c r="F52" s="150" t="s">
        <v>55</v>
      </c>
      <c r="G52" s="150"/>
      <c r="H52" s="150"/>
      <c r="I52" s="150"/>
      <c r="J52" s="150"/>
      <c r="K52" s="153" t="s">
        <v>266</v>
      </c>
      <c r="L52" s="153" t="s">
        <v>248</v>
      </c>
      <c r="M52" s="153" t="s">
        <v>247</v>
      </c>
    </row>
    <row r="53" spans="1:13" ht="15" customHeight="1">
      <c r="A53" s="154" t="s">
        <v>85</v>
      </c>
      <c r="B53" s="154"/>
      <c r="C53" s="149" t="s">
        <v>48</v>
      </c>
      <c r="D53" s="149" t="s">
        <v>66</v>
      </c>
      <c r="E53" s="149" t="s">
        <v>265</v>
      </c>
      <c r="F53" s="149" t="s">
        <v>48</v>
      </c>
      <c r="G53" s="155" t="s">
        <v>49</v>
      </c>
      <c r="H53" s="155"/>
      <c r="I53" s="149" t="s">
        <v>51</v>
      </c>
      <c r="J53" s="149" t="s">
        <v>265</v>
      </c>
      <c r="K53" s="153"/>
      <c r="L53" s="153"/>
      <c r="M53" s="153"/>
    </row>
    <row r="54" spans="1:13">
      <c r="A54" s="151" t="s">
        <v>264</v>
      </c>
      <c r="B54" s="151"/>
      <c r="C54" s="150"/>
      <c r="D54" s="150"/>
      <c r="E54" s="150"/>
      <c r="F54" s="150"/>
      <c r="G54" s="123" t="s">
        <v>49</v>
      </c>
      <c r="H54" s="123" t="s">
        <v>50</v>
      </c>
      <c r="I54" s="150"/>
      <c r="J54" s="150"/>
      <c r="K54" s="150"/>
      <c r="L54" s="150"/>
      <c r="M54" s="150"/>
    </row>
    <row r="55" spans="1:13">
      <c r="A55" s="124" t="s">
        <v>260</v>
      </c>
      <c r="B55" s="125" t="s">
        <v>260</v>
      </c>
      <c r="C55" s="126">
        <v>609.09999999999991</v>
      </c>
      <c r="D55" s="126">
        <v>39.1</v>
      </c>
      <c r="E55" s="126">
        <v>648.19999999999993</v>
      </c>
      <c r="F55" s="126">
        <v>66.299999999999983</v>
      </c>
      <c r="G55" s="126">
        <v>265.8</v>
      </c>
      <c r="H55" s="126">
        <v>36.5</v>
      </c>
      <c r="I55" s="126">
        <v>30</v>
      </c>
      <c r="J55" s="126">
        <v>398.6</v>
      </c>
      <c r="K55" s="126">
        <v>24.599999999999987</v>
      </c>
      <c r="L55" s="126">
        <v>1071.3999999999999</v>
      </c>
      <c r="M55" s="126">
        <v>0</v>
      </c>
    </row>
    <row r="56" spans="1:13" ht="15" customHeight="1">
      <c r="A56" s="152" t="s">
        <v>261</v>
      </c>
      <c r="B56" s="127" t="s">
        <v>267</v>
      </c>
      <c r="C56" s="128">
        <v>78.600000000000009</v>
      </c>
      <c r="D56" s="128">
        <v>0</v>
      </c>
      <c r="E56" s="128">
        <v>78.600000000000009</v>
      </c>
      <c r="F56" s="128">
        <v>6.6999999999999975</v>
      </c>
      <c r="G56" s="128">
        <v>49.7</v>
      </c>
      <c r="H56" s="128">
        <v>6.1</v>
      </c>
      <c r="I56" s="128">
        <v>0</v>
      </c>
      <c r="J56" s="128">
        <v>62.5</v>
      </c>
      <c r="K56" s="128">
        <v>0</v>
      </c>
      <c r="L56" s="128">
        <v>141.10000000000002</v>
      </c>
      <c r="M56" s="128">
        <v>0</v>
      </c>
    </row>
    <row r="57" spans="1:13">
      <c r="A57" s="152"/>
      <c r="B57" s="25" t="s">
        <v>268</v>
      </c>
      <c r="C57" s="128">
        <v>55.3</v>
      </c>
      <c r="D57" s="128">
        <v>0</v>
      </c>
      <c r="E57" s="128">
        <v>55.3</v>
      </c>
      <c r="F57" s="128">
        <v>4.9000000000000004</v>
      </c>
      <c r="G57" s="128">
        <v>30.5</v>
      </c>
      <c r="H57" s="128">
        <v>5.5</v>
      </c>
      <c r="I57" s="128">
        <v>0</v>
      </c>
      <c r="J57" s="128">
        <v>40.9</v>
      </c>
      <c r="K57" s="128">
        <v>0</v>
      </c>
      <c r="L57" s="128">
        <v>96.199999999999989</v>
      </c>
      <c r="M57" s="128">
        <v>0</v>
      </c>
    </row>
    <row r="58" spans="1:13">
      <c r="A58" s="152"/>
      <c r="B58" s="25" t="s">
        <v>269</v>
      </c>
      <c r="C58" s="128">
        <v>71.300000000000011</v>
      </c>
      <c r="D58" s="128">
        <v>0</v>
      </c>
      <c r="E58" s="128">
        <v>71.300000000000011</v>
      </c>
      <c r="F58" s="128">
        <v>9.4000000000000021</v>
      </c>
      <c r="G58" s="128">
        <v>48.999999999999993</v>
      </c>
      <c r="H58" s="128">
        <v>4.6000000000000005</v>
      </c>
      <c r="I58" s="128">
        <v>0</v>
      </c>
      <c r="J58" s="128">
        <v>62.999999999999993</v>
      </c>
      <c r="K58" s="128">
        <v>0</v>
      </c>
      <c r="L58" s="128">
        <v>134.30000000000001</v>
      </c>
      <c r="M58" s="128">
        <v>0</v>
      </c>
    </row>
    <row r="59" spans="1:13">
      <c r="A59" s="152"/>
      <c r="B59" s="25" t="s">
        <v>270</v>
      </c>
      <c r="C59" s="128">
        <v>75.099999999999994</v>
      </c>
      <c r="D59" s="128">
        <v>0</v>
      </c>
      <c r="E59" s="128">
        <v>75.099999999999994</v>
      </c>
      <c r="F59" s="128">
        <v>7.1</v>
      </c>
      <c r="G59" s="128">
        <v>70.000000000000014</v>
      </c>
      <c r="H59" s="128">
        <v>11.700000000000001</v>
      </c>
      <c r="I59" s="128">
        <v>0</v>
      </c>
      <c r="J59" s="128">
        <v>88.800000000000011</v>
      </c>
      <c r="K59" s="128">
        <v>0</v>
      </c>
      <c r="L59" s="128">
        <v>163.9</v>
      </c>
      <c r="M59" s="128">
        <v>0</v>
      </c>
    </row>
    <row r="60" spans="1:13">
      <c r="A60" s="152"/>
      <c r="B60" s="25" t="s">
        <v>271</v>
      </c>
      <c r="C60" s="128">
        <v>15.3</v>
      </c>
      <c r="D60" s="128">
        <v>0</v>
      </c>
      <c r="E60" s="128">
        <v>15.3</v>
      </c>
      <c r="F60" s="128">
        <v>0.5</v>
      </c>
      <c r="G60" s="128">
        <v>38.400000000000006</v>
      </c>
      <c r="H60" s="128">
        <v>5.9</v>
      </c>
      <c r="I60" s="128">
        <v>0</v>
      </c>
      <c r="J60" s="128">
        <v>44.800000000000004</v>
      </c>
      <c r="K60" s="128">
        <v>0</v>
      </c>
      <c r="L60" s="128">
        <v>60.100000000000009</v>
      </c>
      <c r="M60" s="128">
        <v>0</v>
      </c>
    </row>
    <row r="61" spans="1:13">
      <c r="A61" s="152"/>
      <c r="B61" s="25" t="s">
        <v>272</v>
      </c>
      <c r="C61" s="128">
        <v>16.900000000000002</v>
      </c>
      <c r="D61" s="128">
        <v>0</v>
      </c>
      <c r="E61" s="128">
        <v>16.900000000000002</v>
      </c>
      <c r="F61" s="128">
        <v>0.8</v>
      </c>
      <c r="G61" s="128">
        <v>2.1</v>
      </c>
      <c r="H61" s="128">
        <v>0</v>
      </c>
      <c r="I61" s="128">
        <v>0</v>
      </c>
      <c r="J61" s="128">
        <v>2.9000000000000004</v>
      </c>
      <c r="K61" s="128">
        <v>0</v>
      </c>
      <c r="L61" s="128">
        <v>19.800000000000004</v>
      </c>
      <c r="M61" s="128">
        <v>0</v>
      </c>
    </row>
    <row r="62" spans="1:13">
      <c r="A62" s="152"/>
      <c r="B62" s="25" t="s">
        <v>273</v>
      </c>
      <c r="C62" s="128">
        <v>25.700000000000003</v>
      </c>
      <c r="D62" s="128">
        <v>0</v>
      </c>
      <c r="E62" s="128">
        <v>25.700000000000003</v>
      </c>
      <c r="F62" s="128">
        <v>0</v>
      </c>
      <c r="G62" s="128">
        <v>12.899999999999999</v>
      </c>
      <c r="H62" s="128">
        <v>1.1000000000000001</v>
      </c>
      <c r="I62" s="128">
        <v>0</v>
      </c>
      <c r="J62" s="128">
        <v>13.999999999999998</v>
      </c>
      <c r="K62" s="128">
        <v>0</v>
      </c>
      <c r="L62" s="128">
        <v>39.700000000000003</v>
      </c>
      <c r="M62" s="128">
        <v>0</v>
      </c>
    </row>
    <row r="63" spans="1:13">
      <c r="A63" s="152"/>
      <c r="B63" s="25" t="s">
        <v>274</v>
      </c>
      <c r="C63" s="128">
        <v>0</v>
      </c>
      <c r="D63" s="128">
        <v>0</v>
      </c>
      <c r="E63" s="128">
        <v>0</v>
      </c>
      <c r="F63" s="128">
        <v>0</v>
      </c>
      <c r="G63" s="128">
        <v>26.799999999999997</v>
      </c>
      <c r="H63" s="128">
        <v>3.3</v>
      </c>
      <c r="I63" s="128">
        <v>0</v>
      </c>
      <c r="J63" s="128">
        <v>30.099999999999998</v>
      </c>
      <c r="K63" s="128">
        <v>0</v>
      </c>
      <c r="L63" s="128">
        <v>30.099999999999998</v>
      </c>
      <c r="M63" s="128">
        <v>0</v>
      </c>
    </row>
    <row r="64" spans="1:13">
      <c r="A64" s="152"/>
      <c r="B64" s="25" t="s">
        <v>275</v>
      </c>
      <c r="C64" s="128">
        <v>29.1</v>
      </c>
      <c r="D64" s="128">
        <v>0</v>
      </c>
      <c r="E64" s="128">
        <v>29.1</v>
      </c>
      <c r="F64" s="128">
        <v>0</v>
      </c>
      <c r="G64" s="128">
        <v>0</v>
      </c>
      <c r="H64" s="128">
        <v>0</v>
      </c>
      <c r="I64" s="128">
        <v>0</v>
      </c>
      <c r="J64" s="128">
        <v>0</v>
      </c>
      <c r="K64" s="128">
        <v>0</v>
      </c>
      <c r="L64" s="128">
        <v>29.1</v>
      </c>
      <c r="M64" s="128">
        <v>0</v>
      </c>
    </row>
    <row r="65" spans="1:13">
      <c r="A65" s="152"/>
      <c r="B65" s="25" t="s">
        <v>41</v>
      </c>
      <c r="C65" s="128">
        <v>13.000000000000002</v>
      </c>
      <c r="D65" s="128">
        <v>0</v>
      </c>
      <c r="E65" s="128">
        <v>13.000000000000002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13.000000000000002</v>
      </c>
      <c r="M65" s="128">
        <v>0</v>
      </c>
    </row>
    <row r="66" spans="1:13">
      <c r="A66" s="152"/>
      <c r="B66" s="25" t="s">
        <v>276</v>
      </c>
      <c r="C66" s="128">
        <v>0</v>
      </c>
      <c r="D66" s="128">
        <v>0</v>
      </c>
      <c r="E66" s="128">
        <v>0</v>
      </c>
      <c r="F66" s="128">
        <v>0</v>
      </c>
      <c r="G66" s="128">
        <v>11.899999999999999</v>
      </c>
      <c r="H66" s="128">
        <v>1.8</v>
      </c>
      <c r="I66" s="128">
        <v>0</v>
      </c>
      <c r="J66" s="128">
        <v>13.7</v>
      </c>
      <c r="K66" s="128">
        <v>0</v>
      </c>
      <c r="L66" s="128">
        <v>13.7</v>
      </c>
      <c r="M66" s="128">
        <v>0</v>
      </c>
    </row>
    <row r="67" spans="1:13">
      <c r="A67" s="129"/>
      <c r="B67" s="129" t="s">
        <v>265</v>
      </c>
      <c r="C67" s="126">
        <v>380.30000000000007</v>
      </c>
      <c r="D67" s="126">
        <v>0</v>
      </c>
      <c r="E67" s="126">
        <v>380.30000000000007</v>
      </c>
      <c r="F67" s="126">
        <v>29.400000000000006</v>
      </c>
      <c r="G67" s="126">
        <v>291.3</v>
      </c>
      <c r="H67" s="126">
        <v>39.999999999999993</v>
      </c>
      <c r="I67" s="126">
        <v>0</v>
      </c>
      <c r="J67" s="126">
        <v>360.7</v>
      </c>
      <c r="K67" s="126">
        <v>0</v>
      </c>
      <c r="L67" s="126">
        <v>741.00000000000011</v>
      </c>
      <c r="M67" s="126">
        <v>0</v>
      </c>
    </row>
    <row r="68" spans="1:13">
      <c r="A68" s="152" t="s">
        <v>262</v>
      </c>
      <c r="B68" s="127" t="s">
        <v>37</v>
      </c>
      <c r="C68" s="128">
        <v>44.7</v>
      </c>
      <c r="D68" s="128">
        <v>0</v>
      </c>
      <c r="E68" s="128">
        <v>44.7</v>
      </c>
      <c r="F68" s="128">
        <v>0.8</v>
      </c>
      <c r="G68" s="128">
        <v>0</v>
      </c>
      <c r="H68" s="128">
        <v>0</v>
      </c>
      <c r="I68" s="128">
        <v>0</v>
      </c>
      <c r="J68" s="128">
        <v>0.8</v>
      </c>
      <c r="K68" s="128">
        <v>0</v>
      </c>
      <c r="L68" s="128">
        <v>45.5</v>
      </c>
      <c r="M68" s="128">
        <v>0</v>
      </c>
    </row>
    <row r="69" spans="1:13" ht="19.2">
      <c r="A69" s="152"/>
      <c r="B69" s="25" t="s">
        <v>277</v>
      </c>
      <c r="C69" s="128">
        <v>0</v>
      </c>
      <c r="D69" s="128">
        <v>0</v>
      </c>
      <c r="E69" s="128">
        <v>0</v>
      </c>
      <c r="F69" s="128">
        <v>0</v>
      </c>
      <c r="G69" s="128">
        <v>8.6</v>
      </c>
      <c r="H69" s="128">
        <v>0</v>
      </c>
      <c r="I69" s="128">
        <v>0</v>
      </c>
      <c r="J69" s="128">
        <v>8.6</v>
      </c>
      <c r="K69" s="128">
        <v>0</v>
      </c>
      <c r="L69" s="128">
        <v>8.6</v>
      </c>
      <c r="M69" s="128">
        <v>30.300000000000004</v>
      </c>
    </row>
    <row r="70" spans="1:13">
      <c r="A70" s="152"/>
      <c r="B70" s="25" t="s">
        <v>278</v>
      </c>
      <c r="C70" s="128">
        <v>0</v>
      </c>
      <c r="D70" s="128">
        <v>0</v>
      </c>
      <c r="E70" s="128">
        <v>0</v>
      </c>
      <c r="F70" s="128">
        <v>0</v>
      </c>
      <c r="G70" s="128">
        <v>46.199999999999996</v>
      </c>
      <c r="H70" s="128">
        <v>3.6</v>
      </c>
      <c r="I70" s="128">
        <v>0</v>
      </c>
      <c r="J70" s="128">
        <v>49.8</v>
      </c>
      <c r="K70" s="128">
        <v>0</v>
      </c>
      <c r="L70" s="128">
        <v>49.8</v>
      </c>
      <c r="M70" s="128">
        <v>0</v>
      </c>
    </row>
    <row r="71" spans="1:13">
      <c r="A71" s="152"/>
      <c r="B71" s="25" t="s">
        <v>279</v>
      </c>
      <c r="C71" s="128">
        <v>0</v>
      </c>
      <c r="D71" s="128">
        <v>0</v>
      </c>
      <c r="E71" s="128">
        <v>0</v>
      </c>
      <c r="F71" s="128">
        <v>0</v>
      </c>
      <c r="G71" s="128">
        <v>11.200000000000001</v>
      </c>
      <c r="H71" s="128">
        <v>0.89999999999999991</v>
      </c>
      <c r="I71" s="128">
        <v>0</v>
      </c>
      <c r="J71" s="128">
        <v>12.100000000000001</v>
      </c>
      <c r="K71" s="128">
        <v>0</v>
      </c>
      <c r="L71" s="128">
        <v>12.100000000000001</v>
      </c>
      <c r="M71" s="128">
        <v>0</v>
      </c>
    </row>
    <row r="72" spans="1:13">
      <c r="A72" s="152"/>
      <c r="B72" s="25" t="s">
        <v>280</v>
      </c>
      <c r="C72" s="128">
        <v>0</v>
      </c>
      <c r="D72" s="128">
        <v>0</v>
      </c>
      <c r="E72" s="128">
        <v>0</v>
      </c>
      <c r="F72" s="128">
        <v>0</v>
      </c>
      <c r="G72" s="128">
        <v>2.4000000000000004</v>
      </c>
      <c r="H72" s="128">
        <v>0</v>
      </c>
      <c r="I72" s="128">
        <v>0</v>
      </c>
      <c r="J72" s="128">
        <v>2.4000000000000004</v>
      </c>
      <c r="K72" s="128">
        <v>0</v>
      </c>
      <c r="L72" s="128">
        <v>2.4000000000000004</v>
      </c>
      <c r="M72" s="128">
        <v>0</v>
      </c>
    </row>
    <row r="73" spans="1:13">
      <c r="A73" s="152"/>
      <c r="B73" s="25" t="s">
        <v>281</v>
      </c>
      <c r="C73" s="128">
        <v>0</v>
      </c>
      <c r="D73" s="128">
        <v>0</v>
      </c>
      <c r="E73" s="128">
        <v>0</v>
      </c>
      <c r="F73" s="128">
        <v>0</v>
      </c>
      <c r="G73" s="128">
        <v>28.799999999999997</v>
      </c>
      <c r="H73" s="128">
        <v>1.9000000000000001</v>
      </c>
      <c r="I73" s="128">
        <v>0</v>
      </c>
      <c r="J73" s="128">
        <v>30.699999999999996</v>
      </c>
      <c r="K73" s="128">
        <v>0</v>
      </c>
      <c r="L73" s="128">
        <v>30.699999999999996</v>
      </c>
      <c r="M73" s="128">
        <v>0</v>
      </c>
    </row>
    <row r="74" spans="1:13">
      <c r="A74" s="152"/>
      <c r="B74" s="25" t="s">
        <v>282</v>
      </c>
      <c r="C74" s="128">
        <v>0</v>
      </c>
      <c r="D74" s="128">
        <v>0</v>
      </c>
      <c r="E74" s="128">
        <v>0</v>
      </c>
      <c r="F74" s="128">
        <v>0</v>
      </c>
      <c r="G74" s="128">
        <v>1.9</v>
      </c>
      <c r="H74" s="128">
        <v>0</v>
      </c>
      <c r="I74" s="128">
        <v>0</v>
      </c>
      <c r="J74" s="128">
        <v>1.9</v>
      </c>
      <c r="K74" s="128">
        <v>0</v>
      </c>
      <c r="L74" s="128">
        <v>1.9</v>
      </c>
      <c r="M74" s="128">
        <v>0</v>
      </c>
    </row>
    <row r="75" spans="1:13">
      <c r="A75" s="152"/>
      <c r="B75" s="25" t="s">
        <v>283</v>
      </c>
      <c r="C75" s="128">
        <v>0</v>
      </c>
      <c r="D75" s="128">
        <v>0</v>
      </c>
      <c r="E75" s="128">
        <v>0</v>
      </c>
      <c r="F75" s="128">
        <v>0</v>
      </c>
      <c r="G75" s="128">
        <v>54</v>
      </c>
      <c r="H75" s="128">
        <v>12.000000000000002</v>
      </c>
      <c r="I75" s="128">
        <v>0</v>
      </c>
      <c r="J75" s="128">
        <v>66</v>
      </c>
      <c r="K75" s="128">
        <v>0</v>
      </c>
      <c r="L75" s="128">
        <v>66</v>
      </c>
      <c r="M75" s="128">
        <v>0</v>
      </c>
    </row>
    <row r="76" spans="1:13" ht="19.2">
      <c r="A76" s="152"/>
      <c r="B76" s="25" t="s">
        <v>56</v>
      </c>
      <c r="C76" s="128">
        <v>0</v>
      </c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>
        <v>0</v>
      </c>
    </row>
    <row r="77" spans="1:13">
      <c r="A77" s="130"/>
      <c r="B77" s="131" t="s">
        <v>265</v>
      </c>
      <c r="C77" s="126">
        <v>44.7</v>
      </c>
      <c r="D77" s="126">
        <v>0</v>
      </c>
      <c r="E77" s="126">
        <v>44.7</v>
      </c>
      <c r="F77" s="126">
        <v>0.8</v>
      </c>
      <c r="G77" s="126">
        <v>153.10000000000002</v>
      </c>
      <c r="H77" s="126">
        <v>18.399999999999999</v>
      </c>
      <c r="I77" s="126">
        <v>0</v>
      </c>
      <c r="J77" s="126">
        <v>172.3</v>
      </c>
      <c r="K77" s="126">
        <v>0</v>
      </c>
      <c r="L77" s="126">
        <v>217</v>
      </c>
      <c r="M77" s="126">
        <v>30.300000000000004</v>
      </c>
    </row>
    <row r="78" spans="1:13">
      <c r="A78" s="124" t="s">
        <v>246</v>
      </c>
      <c r="B78" s="132" t="s">
        <v>265</v>
      </c>
      <c r="C78" s="126">
        <v>1034.0999999999999</v>
      </c>
      <c r="D78" s="126">
        <v>39.1</v>
      </c>
      <c r="E78" s="126">
        <v>1073.1999999999998</v>
      </c>
      <c r="F78" s="126">
        <v>96.5</v>
      </c>
      <c r="G78" s="126">
        <v>710.2</v>
      </c>
      <c r="H78" s="126">
        <v>94.899999999999991</v>
      </c>
      <c r="I78" s="126">
        <v>30</v>
      </c>
      <c r="J78" s="126">
        <v>931.6</v>
      </c>
      <c r="K78" s="126">
        <v>24.599999999999987</v>
      </c>
      <c r="L78" s="126">
        <v>2029.4</v>
      </c>
      <c r="M78" s="126">
        <v>30.300000000000004</v>
      </c>
    </row>
    <row r="81" spans="1:13" ht="15" customHeight="1">
      <c r="A81" s="156" t="s">
        <v>80</v>
      </c>
      <c r="B81" s="156"/>
      <c r="C81" s="150" t="s">
        <v>54</v>
      </c>
      <c r="D81" s="150"/>
      <c r="E81" s="150"/>
      <c r="F81" s="150" t="s">
        <v>55</v>
      </c>
      <c r="G81" s="150"/>
      <c r="H81" s="150"/>
      <c r="I81" s="150"/>
      <c r="J81" s="150"/>
      <c r="K81" s="153" t="s">
        <v>266</v>
      </c>
      <c r="L81" s="153" t="s">
        <v>248</v>
      </c>
      <c r="M81" s="153" t="s">
        <v>247</v>
      </c>
    </row>
    <row r="82" spans="1:13" ht="15" customHeight="1">
      <c r="A82" s="154" t="s">
        <v>85</v>
      </c>
      <c r="B82" s="154"/>
      <c r="C82" s="149" t="s">
        <v>48</v>
      </c>
      <c r="D82" s="149" t="s">
        <v>66</v>
      </c>
      <c r="E82" s="149" t="s">
        <v>265</v>
      </c>
      <c r="F82" s="149" t="s">
        <v>48</v>
      </c>
      <c r="G82" s="155" t="s">
        <v>49</v>
      </c>
      <c r="H82" s="155"/>
      <c r="I82" s="149" t="s">
        <v>51</v>
      </c>
      <c r="J82" s="149" t="s">
        <v>265</v>
      </c>
      <c r="K82" s="153"/>
      <c r="L82" s="153"/>
      <c r="M82" s="153"/>
    </row>
    <row r="83" spans="1:13">
      <c r="A83" s="151" t="s">
        <v>264</v>
      </c>
      <c r="B83" s="151"/>
      <c r="C83" s="150"/>
      <c r="D83" s="150"/>
      <c r="E83" s="150"/>
      <c r="F83" s="150"/>
      <c r="G83" s="123" t="s">
        <v>49</v>
      </c>
      <c r="H83" s="123" t="s">
        <v>50</v>
      </c>
      <c r="I83" s="150"/>
      <c r="J83" s="150"/>
      <c r="K83" s="150"/>
      <c r="L83" s="150"/>
      <c r="M83" s="150"/>
    </row>
    <row r="84" spans="1:13">
      <c r="A84" s="124" t="s">
        <v>260</v>
      </c>
      <c r="B84" s="125" t="s">
        <v>260</v>
      </c>
      <c r="C84" s="126">
        <v>646.70000000000005</v>
      </c>
      <c r="D84" s="126">
        <v>0</v>
      </c>
      <c r="E84" s="126">
        <v>646.70000000000005</v>
      </c>
      <c r="F84" s="126">
        <v>87.9</v>
      </c>
      <c r="G84" s="126">
        <v>336.5</v>
      </c>
      <c r="H84" s="126">
        <v>40</v>
      </c>
      <c r="I84" s="126">
        <v>30.8</v>
      </c>
      <c r="J84" s="126">
        <v>495.2</v>
      </c>
      <c r="K84" s="126">
        <v>8.4</v>
      </c>
      <c r="L84" s="126">
        <v>1150.3000000000002</v>
      </c>
      <c r="M84" s="126">
        <v>0</v>
      </c>
    </row>
    <row r="85" spans="1:13" ht="15" customHeight="1">
      <c r="A85" s="152" t="s">
        <v>261</v>
      </c>
      <c r="B85" s="127" t="s">
        <v>267</v>
      </c>
      <c r="C85" s="128">
        <v>87.5</v>
      </c>
      <c r="D85" s="128">
        <v>0</v>
      </c>
      <c r="E85" s="128">
        <v>87.5</v>
      </c>
      <c r="F85" s="128">
        <v>9.3000000000000007</v>
      </c>
      <c r="G85" s="128">
        <v>64.2</v>
      </c>
      <c r="H85" s="128">
        <v>4.5999999999999996</v>
      </c>
      <c r="I85" s="128">
        <v>0</v>
      </c>
      <c r="J85" s="128">
        <v>78.099999999999994</v>
      </c>
      <c r="K85" s="128">
        <v>0</v>
      </c>
      <c r="L85" s="128">
        <v>165.6</v>
      </c>
      <c r="M85" s="128">
        <v>0</v>
      </c>
    </row>
    <row r="86" spans="1:13">
      <c r="A86" s="152"/>
      <c r="B86" s="25" t="s">
        <v>268</v>
      </c>
      <c r="C86" s="128">
        <v>52</v>
      </c>
      <c r="D86" s="128">
        <v>0</v>
      </c>
      <c r="E86" s="128">
        <v>52</v>
      </c>
      <c r="F86" s="128">
        <v>7.7</v>
      </c>
      <c r="G86" s="128">
        <v>44.3</v>
      </c>
      <c r="H86" s="128">
        <v>5.4</v>
      </c>
      <c r="I86" s="128">
        <v>0</v>
      </c>
      <c r="J86" s="128">
        <v>57.4</v>
      </c>
      <c r="K86" s="128">
        <v>0</v>
      </c>
      <c r="L86" s="128">
        <v>109.4</v>
      </c>
      <c r="M86" s="128">
        <v>0</v>
      </c>
    </row>
    <row r="87" spans="1:13">
      <c r="A87" s="152"/>
      <c r="B87" s="25" t="s">
        <v>269</v>
      </c>
      <c r="C87" s="128">
        <v>72.7</v>
      </c>
      <c r="D87" s="128">
        <v>0</v>
      </c>
      <c r="E87" s="128">
        <v>72.7</v>
      </c>
      <c r="F87" s="128">
        <v>7.9</v>
      </c>
      <c r="G87" s="128">
        <v>70.7</v>
      </c>
      <c r="H87" s="128">
        <v>4.4000000000000004</v>
      </c>
      <c r="I87" s="128">
        <v>0</v>
      </c>
      <c r="J87" s="128">
        <v>83.000000000000014</v>
      </c>
      <c r="K87" s="128">
        <v>0</v>
      </c>
      <c r="L87" s="128">
        <v>155.70000000000002</v>
      </c>
      <c r="M87" s="128">
        <v>0</v>
      </c>
    </row>
    <row r="88" spans="1:13">
      <c r="A88" s="152"/>
      <c r="B88" s="25" t="s">
        <v>270</v>
      </c>
      <c r="C88" s="128">
        <v>53.3</v>
      </c>
      <c r="D88" s="128">
        <v>0</v>
      </c>
      <c r="E88" s="128">
        <v>53.3</v>
      </c>
      <c r="F88" s="128">
        <v>8.8000000000000007</v>
      </c>
      <c r="G88" s="128">
        <v>104.4</v>
      </c>
      <c r="H88" s="128">
        <v>11.4</v>
      </c>
      <c r="I88" s="128">
        <v>0</v>
      </c>
      <c r="J88" s="128">
        <v>124.60000000000001</v>
      </c>
      <c r="K88" s="128">
        <v>0</v>
      </c>
      <c r="L88" s="128">
        <v>177.9</v>
      </c>
      <c r="M88" s="128">
        <v>0</v>
      </c>
    </row>
    <row r="89" spans="1:13">
      <c r="A89" s="152"/>
      <c r="B89" s="25" t="s">
        <v>271</v>
      </c>
      <c r="C89" s="128">
        <v>10.3</v>
      </c>
      <c r="D89" s="128">
        <v>0</v>
      </c>
      <c r="E89" s="128">
        <v>10.3</v>
      </c>
      <c r="F89" s="128">
        <v>0</v>
      </c>
      <c r="G89" s="128">
        <v>44.3</v>
      </c>
      <c r="H89" s="128">
        <v>6</v>
      </c>
      <c r="I89" s="128">
        <v>0</v>
      </c>
      <c r="J89" s="128">
        <v>50.3</v>
      </c>
      <c r="K89" s="128">
        <v>0</v>
      </c>
      <c r="L89" s="128">
        <v>60.599999999999994</v>
      </c>
      <c r="M89" s="128">
        <v>0</v>
      </c>
    </row>
    <row r="90" spans="1:13">
      <c r="A90" s="152"/>
      <c r="B90" s="25" t="s">
        <v>272</v>
      </c>
      <c r="C90" s="128">
        <v>18.100000000000001</v>
      </c>
      <c r="D90" s="128">
        <v>0</v>
      </c>
      <c r="E90" s="128">
        <v>18.100000000000001</v>
      </c>
      <c r="F90" s="128">
        <v>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18.100000000000001</v>
      </c>
      <c r="M90" s="128">
        <v>0</v>
      </c>
    </row>
    <row r="91" spans="1:13">
      <c r="A91" s="152"/>
      <c r="B91" s="25" t="s">
        <v>273</v>
      </c>
      <c r="C91" s="128">
        <v>24.8</v>
      </c>
      <c r="D91" s="128">
        <v>0</v>
      </c>
      <c r="E91" s="128">
        <v>24.8</v>
      </c>
      <c r="F91" s="128">
        <v>0</v>
      </c>
      <c r="G91" s="128">
        <v>1.8</v>
      </c>
      <c r="H91" s="128">
        <v>0</v>
      </c>
      <c r="I91" s="128">
        <v>0</v>
      </c>
      <c r="J91" s="128">
        <v>1.8</v>
      </c>
      <c r="K91" s="128">
        <v>0</v>
      </c>
      <c r="L91" s="128">
        <v>26.6</v>
      </c>
      <c r="M91" s="128">
        <v>0</v>
      </c>
    </row>
    <row r="92" spans="1:13">
      <c r="A92" s="152"/>
      <c r="B92" s="25" t="s">
        <v>274</v>
      </c>
      <c r="C92" s="128">
        <v>0</v>
      </c>
      <c r="D92" s="128">
        <v>0</v>
      </c>
      <c r="E92" s="128">
        <v>0</v>
      </c>
      <c r="F92" s="128">
        <v>0</v>
      </c>
      <c r="G92" s="128">
        <v>26.6</v>
      </c>
      <c r="H92" s="128">
        <v>3.2</v>
      </c>
      <c r="I92" s="128">
        <v>0</v>
      </c>
      <c r="J92" s="128">
        <v>29.8</v>
      </c>
      <c r="K92" s="128">
        <v>0</v>
      </c>
      <c r="L92" s="128">
        <v>29.8</v>
      </c>
      <c r="M92" s="128">
        <v>0</v>
      </c>
    </row>
    <row r="93" spans="1:13">
      <c r="A93" s="152"/>
      <c r="B93" s="25" t="s">
        <v>275</v>
      </c>
      <c r="C93" s="128">
        <v>26.6</v>
      </c>
      <c r="D93" s="128">
        <v>0</v>
      </c>
      <c r="E93" s="128">
        <v>26.6</v>
      </c>
      <c r="F93" s="128">
        <v>0</v>
      </c>
      <c r="G93" s="128">
        <v>0</v>
      </c>
      <c r="H93" s="128">
        <v>0</v>
      </c>
      <c r="I93" s="128">
        <v>0</v>
      </c>
      <c r="J93" s="128">
        <v>0</v>
      </c>
      <c r="K93" s="128">
        <v>0</v>
      </c>
      <c r="L93" s="128">
        <v>26.6</v>
      </c>
      <c r="M93" s="128">
        <v>0</v>
      </c>
    </row>
    <row r="94" spans="1:13">
      <c r="A94" s="152"/>
      <c r="B94" s="25" t="s">
        <v>41</v>
      </c>
      <c r="C94" s="128">
        <v>12.7</v>
      </c>
      <c r="D94" s="128">
        <v>0</v>
      </c>
      <c r="E94" s="128">
        <v>12.7</v>
      </c>
      <c r="F94" s="128">
        <v>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12.7</v>
      </c>
      <c r="M94" s="128">
        <v>0</v>
      </c>
    </row>
    <row r="95" spans="1:13">
      <c r="A95" s="152"/>
      <c r="B95" s="25" t="s">
        <v>276</v>
      </c>
      <c r="C95" s="128">
        <v>0</v>
      </c>
      <c r="D95" s="128">
        <v>0</v>
      </c>
      <c r="E95" s="128">
        <v>0</v>
      </c>
      <c r="F95" s="128">
        <v>0</v>
      </c>
      <c r="G95" s="128">
        <v>8.8000000000000007</v>
      </c>
      <c r="H95" s="128">
        <v>0</v>
      </c>
      <c r="I95" s="128">
        <v>0</v>
      </c>
      <c r="J95" s="128">
        <v>8.8000000000000007</v>
      </c>
      <c r="K95" s="128">
        <v>0</v>
      </c>
      <c r="L95" s="128">
        <v>8.8000000000000007</v>
      </c>
      <c r="M95" s="128">
        <v>0</v>
      </c>
    </row>
    <row r="96" spans="1:13">
      <c r="A96" s="129"/>
      <c r="B96" s="129" t="s">
        <v>265</v>
      </c>
      <c r="C96" s="133">
        <v>358.00000000000006</v>
      </c>
      <c r="D96" s="133">
        <v>0</v>
      </c>
      <c r="E96" s="133">
        <v>358.00000000000006</v>
      </c>
      <c r="F96" s="133">
        <v>33.700000000000003</v>
      </c>
      <c r="G96" s="133">
        <v>365.10000000000008</v>
      </c>
      <c r="H96" s="133">
        <v>35</v>
      </c>
      <c r="I96" s="133">
        <v>0</v>
      </c>
      <c r="J96" s="133">
        <v>433.80000000000007</v>
      </c>
      <c r="K96" s="133">
        <v>0</v>
      </c>
      <c r="L96" s="133">
        <v>791.80000000000007</v>
      </c>
      <c r="M96" s="133">
        <v>0</v>
      </c>
    </row>
    <row r="97" spans="1:13">
      <c r="A97" s="152" t="s">
        <v>262</v>
      </c>
      <c r="B97" s="127" t="s">
        <v>37</v>
      </c>
      <c r="C97" s="128">
        <v>45.3</v>
      </c>
      <c r="D97" s="128">
        <v>0</v>
      </c>
      <c r="E97" s="128">
        <v>45.3</v>
      </c>
      <c r="F97" s="128">
        <v>0.8</v>
      </c>
      <c r="G97" s="128">
        <v>0</v>
      </c>
      <c r="H97" s="128">
        <v>0</v>
      </c>
      <c r="I97" s="128">
        <v>0</v>
      </c>
      <c r="J97" s="128">
        <v>0.8</v>
      </c>
      <c r="K97" s="128">
        <v>0</v>
      </c>
      <c r="L97" s="128">
        <v>46.099999999999994</v>
      </c>
      <c r="M97" s="128">
        <v>0</v>
      </c>
    </row>
    <row r="98" spans="1:13" ht="19.2">
      <c r="A98" s="152"/>
      <c r="B98" s="25" t="s">
        <v>277</v>
      </c>
      <c r="C98" s="128">
        <v>0</v>
      </c>
      <c r="D98" s="128">
        <v>0</v>
      </c>
      <c r="E98" s="128">
        <v>0</v>
      </c>
      <c r="F98" s="128">
        <v>0</v>
      </c>
      <c r="G98" s="128">
        <v>15</v>
      </c>
      <c r="H98" s="128">
        <v>0</v>
      </c>
      <c r="I98" s="128">
        <v>0</v>
      </c>
      <c r="J98" s="128">
        <v>15</v>
      </c>
      <c r="K98" s="128">
        <v>0</v>
      </c>
      <c r="L98" s="128">
        <v>15</v>
      </c>
      <c r="M98" s="128">
        <v>141.1</v>
      </c>
    </row>
    <row r="99" spans="1:13">
      <c r="A99" s="152"/>
      <c r="B99" s="25" t="s">
        <v>278</v>
      </c>
      <c r="C99" s="128">
        <v>0</v>
      </c>
      <c r="D99" s="128">
        <v>0</v>
      </c>
      <c r="E99" s="128">
        <v>0</v>
      </c>
      <c r="F99" s="128">
        <v>0</v>
      </c>
      <c r="G99" s="128">
        <v>48.2</v>
      </c>
      <c r="H99" s="128">
        <v>3.7</v>
      </c>
      <c r="I99" s="128">
        <v>0</v>
      </c>
      <c r="J99" s="128">
        <v>51.900000000000006</v>
      </c>
      <c r="K99" s="128">
        <v>0</v>
      </c>
      <c r="L99" s="128">
        <v>51.900000000000006</v>
      </c>
      <c r="M99" s="128">
        <v>0</v>
      </c>
    </row>
    <row r="100" spans="1:13">
      <c r="A100" s="152"/>
      <c r="B100" s="25" t="s">
        <v>279</v>
      </c>
      <c r="C100" s="128">
        <v>0</v>
      </c>
      <c r="D100" s="128">
        <v>0</v>
      </c>
      <c r="E100" s="128">
        <v>0</v>
      </c>
      <c r="F100" s="128">
        <v>0</v>
      </c>
      <c r="G100" s="128">
        <v>7.8</v>
      </c>
      <c r="H100" s="128">
        <v>0.6</v>
      </c>
      <c r="I100" s="128">
        <v>0</v>
      </c>
      <c r="J100" s="128">
        <v>8.4</v>
      </c>
      <c r="K100" s="128">
        <v>0</v>
      </c>
      <c r="L100" s="128">
        <v>8.4</v>
      </c>
      <c r="M100" s="128">
        <v>0</v>
      </c>
    </row>
    <row r="101" spans="1:13">
      <c r="A101" s="152"/>
      <c r="B101" s="25" t="s">
        <v>280</v>
      </c>
      <c r="C101" s="128">
        <v>0</v>
      </c>
      <c r="D101" s="128">
        <v>0</v>
      </c>
      <c r="E101" s="128">
        <v>0</v>
      </c>
      <c r="F101" s="128">
        <v>0</v>
      </c>
      <c r="G101" s="128">
        <v>5.3</v>
      </c>
      <c r="H101" s="128">
        <v>0</v>
      </c>
      <c r="I101" s="128">
        <v>0</v>
      </c>
      <c r="J101" s="128">
        <v>5.3</v>
      </c>
      <c r="K101" s="128">
        <v>0</v>
      </c>
      <c r="L101" s="128">
        <v>5.3</v>
      </c>
      <c r="M101" s="128">
        <v>0</v>
      </c>
    </row>
    <row r="102" spans="1:13">
      <c r="A102" s="152"/>
      <c r="B102" s="25" t="s">
        <v>281</v>
      </c>
      <c r="C102" s="128">
        <v>0</v>
      </c>
      <c r="D102" s="128">
        <v>0</v>
      </c>
      <c r="E102" s="128">
        <v>0</v>
      </c>
      <c r="F102" s="128">
        <v>0</v>
      </c>
      <c r="G102" s="128">
        <v>30.2</v>
      </c>
      <c r="H102" s="128">
        <v>0.5</v>
      </c>
      <c r="I102" s="128">
        <v>0</v>
      </c>
      <c r="J102" s="128">
        <v>30.7</v>
      </c>
      <c r="K102" s="128">
        <v>0</v>
      </c>
      <c r="L102" s="128">
        <v>30.7</v>
      </c>
      <c r="M102" s="128">
        <v>0</v>
      </c>
    </row>
    <row r="103" spans="1:13">
      <c r="A103" s="152"/>
      <c r="B103" s="25" t="s">
        <v>282</v>
      </c>
      <c r="C103" s="128">
        <v>0</v>
      </c>
      <c r="D103" s="128">
        <v>0</v>
      </c>
      <c r="E103" s="128">
        <v>0</v>
      </c>
      <c r="F103" s="128">
        <v>0</v>
      </c>
      <c r="G103" s="128">
        <v>4.9000000000000004</v>
      </c>
      <c r="H103" s="128">
        <v>0</v>
      </c>
      <c r="I103" s="128">
        <v>0</v>
      </c>
      <c r="J103" s="128">
        <v>4.9000000000000004</v>
      </c>
      <c r="K103" s="128">
        <v>0</v>
      </c>
      <c r="L103" s="128">
        <v>4.9000000000000004</v>
      </c>
      <c r="M103" s="128">
        <v>0</v>
      </c>
    </row>
    <row r="104" spans="1:13">
      <c r="A104" s="152"/>
      <c r="B104" s="25" t="s">
        <v>283</v>
      </c>
      <c r="C104" s="128">
        <v>0</v>
      </c>
      <c r="D104" s="128">
        <v>0</v>
      </c>
      <c r="E104" s="128">
        <v>0</v>
      </c>
      <c r="F104" s="128">
        <v>0</v>
      </c>
      <c r="G104" s="128">
        <v>52.8</v>
      </c>
      <c r="H104" s="128">
        <v>3.4</v>
      </c>
      <c r="I104" s="128">
        <v>0</v>
      </c>
      <c r="J104" s="128">
        <v>56.199999999999996</v>
      </c>
      <c r="K104" s="128">
        <v>0</v>
      </c>
      <c r="L104" s="128">
        <v>56.199999999999996</v>
      </c>
      <c r="M104" s="128">
        <v>0</v>
      </c>
    </row>
    <row r="105" spans="1:13" ht="19.2">
      <c r="A105" s="152"/>
      <c r="B105" s="25" t="s">
        <v>56</v>
      </c>
      <c r="C105" s="128">
        <v>0</v>
      </c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128">
        <v>0</v>
      </c>
      <c r="J105" s="128">
        <v>0</v>
      </c>
      <c r="K105" s="128">
        <v>0</v>
      </c>
      <c r="L105" s="128">
        <v>0</v>
      </c>
      <c r="M105" s="128">
        <v>0</v>
      </c>
    </row>
    <row r="106" spans="1:13">
      <c r="A106" s="130"/>
      <c r="B106" s="131" t="s">
        <v>265</v>
      </c>
      <c r="C106" s="133">
        <v>45.3</v>
      </c>
      <c r="D106" s="133">
        <v>0</v>
      </c>
      <c r="E106" s="133">
        <v>45.3</v>
      </c>
      <c r="F106" s="133">
        <v>0.8</v>
      </c>
      <c r="G106" s="133">
        <v>164.2</v>
      </c>
      <c r="H106" s="133">
        <v>8.1999999999999993</v>
      </c>
      <c r="I106" s="133">
        <v>0</v>
      </c>
      <c r="J106" s="133">
        <v>173.20000000000002</v>
      </c>
      <c r="K106" s="133">
        <v>0</v>
      </c>
      <c r="L106" s="133">
        <v>218.5</v>
      </c>
      <c r="M106" s="133">
        <v>141.1</v>
      </c>
    </row>
    <row r="107" spans="1:13">
      <c r="A107" s="124" t="s">
        <v>246</v>
      </c>
      <c r="B107" s="132" t="s">
        <v>265</v>
      </c>
      <c r="C107" s="133">
        <v>1050</v>
      </c>
      <c r="D107" s="133">
        <v>0</v>
      </c>
      <c r="E107" s="133">
        <v>1050</v>
      </c>
      <c r="F107" s="133">
        <v>122.4</v>
      </c>
      <c r="G107" s="133">
        <v>865.80000000000007</v>
      </c>
      <c r="H107" s="133">
        <v>83.2</v>
      </c>
      <c r="I107" s="133">
        <v>30.8</v>
      </c>
      <c r="J107" s="133">
        <v>1102.2</v>
      </c>
      <c r="K107" s="133">
        <v>8.4</v>
      </c>
      <c r="L107" s="133">
        <v>2160.6000000000004</v>
      </c>
      <c r="M107" s="133">
        <v>141.1</v>
      </c>
    </row>
    <row r="108" spans="1:13">
      <c r="L108" s="42">
        <v>0</v>
      </c>
    </row>
    <row r="110" spans="1:13" ht="15" customHeight="1">
      <c r="A110" s="156" t="s">
        <v>81</v>
      </c>
      <c r="B110" s="156"/>
      <c r="C110" s="150" t="s">
        <v>54</v>
      </c>
      <c r="D110" s="150"/>
      <c r="E110" s="150"/>
      <c r="F110" s="150" t="s">
        <v>55</v>
      </c>
      <c r="G110" s="150"/>
      <c r="H110" s="150"/>
      <c r="I110" s="150"/>
      <c r="J110" s="150"/>
      <c r="K110" s="153" t="s">
        <v>266</v>
      </c>
      <c r="L110" s="153" t="s">
        <v>248</v>
      </c>
      <c r="M110" s="153" t="s">
        <v>247</v>
      </c>
    </row>
    <row r="111" spans="1:13" ht="15" customHeight="1">
      <c r="A111" s="154" t="s">
        <v>85</v>
      </c>
      <c r="B111" s="154"/>
      <c r="C111" s="149" t="s">
        <v>48</v>
      </c>
      <c r="D111" s="149" t="s">
        <v>66</v>
      </c>
      <c r="E111" s="149" t="s">
        <v>265</v>
      </c>
      <c r="F111" s="149" t="s">
        <v>48</v>
      </c>
      <c r="G111" s="155" t="s">
        <v>49</v>
      </c>
      <c r="H111" s="155"/>
      <c r="I111" s="149" t="s">
        <v>51</v>
      </c>
      <c r="J111" s="149" t="s">
        <v>265</v>
      </c>
      <c r="K111" s="153"/>
      <c r="L111" s="153"/>
      <c r="M111" s="153"/>
    </row>
    <row r="112" spans="1:13">
      <c r="A112" s="151" t="s">
        <v>264</v>
      </c>
      <c r="B112" s="151"/>
      <c r="C112" s="150"/>
      <c r="D112" s="150"/>
      <c r="E112" s="150"/>
      <c r="F112" s="150"/>
      <c r="G112" s="123" t="s">
        <v>49</v>
      </c>
      <c r="H112" s="123" t="s">
        <v>50</v>
      </c>
      <c r="I112" s="150"/>
      <c r="J112" s="150"/>
      <c r="K112" s="150"/>
      <c r="L112" s="150"/>
      <c r="M112" s="150"/>
    </row>
    <row r="113" spans="1:13">
      <c r="A113" s="124" t="s">
        <v>260</v>
      </c>
      <c r="B113" s="125" t="s">
        <v>260</v>
      </c>
      <c r="C113" s="126">
        <v>499.1</v>
      </c>
      <c r="D113" s="126">
        <v>0</v>
      </c>
      <c r="E113" s="126">
        <v>499.1</v>
      </c>
      <c r="F113" s="126">
        <v>45.2</v>
      </c>
      <c r="G113" s="126">
        <v>182.7</v>
      </c>
      <c r="H113" s="126">
        <v>24.7</v>
      </c>
      <c r="I113" s="126">
        <v>16.700000000000003</v>
      </c>
      <c r="J113" s="126">
        <v>269.29999999999995</v>
      </c>
      <c r="K113" s="126">
        <v>4.5</v>
      </c>
      <c r="L113" s="126">
        <v>772.9</v>
      </c>
      <c r="M113" s="126">
        <v>0</v>
      </c>
    </row>
    <row r="114" spans="1:13" ht="15" customHeight="1">
      <c r="A114" s="152" t="s">
        <v>261</v>
      </c>
      <c r="B114" s="127" t="s">
        <v>267</v>
      </c>
      <c r="C114" s="128">
        <v>66.5</v>
      </c>
      <c r="D114" s="128">
        <v>0</v>
      </c>
      <c r="E114" s="128">
        <v>66.5</v>
      </c>
      <c r="F114" s="128">
        <v>4.7000000000000011</v>
      </c>
      <c r="G114" s="128">
        <v>32.1</v>
      </c>
      <c r="H114" s="128">
        <v>2.4999999999999996</v>
      </c>
      <c r="I114" s="128">
        <v>0</v>
      </c>
      <c r="J114" s="128">
        <v>39.300000000000004</v>
      </c>
      <c r="K114" s="128">
        <v>0</v>
      </c>
      <c r="L114" s="128">
        <v>105.80000000000001</v>
      </c>
      <c r="M114" s="128">
        <v>0</v>
      </c>
    </row>
    <row r="115" spans="1:13">
      <c r="A115" s="152"/>
      <c r="B115" s="25" t="s">
        <v>268</v>
      </c>
      <c r="C115" s="128">
        <v>41.4</v>
      </c>
      <c r="D115" s="128">
        <v>0</v>
      </c>
      <c r="E115" s="128">
        <v>41.4</v>
      </c>
      <c r="F115" s="128">
        <v>4.3000000000000007</v>
      </c>
      <c r="G115" s="128">
        <v>22.599999999999998</v>
      </c>
      <c r="H115" s="128">
        <v>3.1000000000000005</v>
      </c>
      <c r="I115" s="128">
        <v>0</v>
      </c>
      <c r="J115" s="128">
        <v>30</v>
      </c>
      <c r="K115" s="128">
        <v>0</v>
      </c>
      <c r="L115" s="128">
        <v>71.400000000000006</v>
      </c>
      <c r="M115" s="128">
        <v>0</v>
      </c>
    </row>
    <row r="116" spans="1:13">
      <c r="A116" s="152"/>
      <c r="B116" s="25" t="s">
        <v>269</v>
      </c>
      <c r="C116" s="128">
        <v>53.800000000000004</v>
      </c>
      <c r="D116" s="128">
        <v>0</v>
      </c>
      <c r="E116" s="128">
        <v>53.800000000000004</v>
      </c>
      <c r="F116" s="128">
        <v>5.5</v>
      </c>
      <c r="G116" s="128">
        <v>35.400000000000006</v>
      </c>
      <c r="H116" s="128">
        <v>2.4000000000000004</v>
      </c>
      <c r="I116" s="128">
        <v>0</v>
      </c>
      <c r="J116" s="128">
        <v>43.300000000000004</v>
      </c>
      <c r="K116" s="128">
        <v>0</v>
      </c>
      <c r="L116" s="128">
        <v>97.100000000000009</v>
      </c>
      <c r="M116" s="128">
        <v>0</v>
      </c>
    </row>
    <row r="117" spans="1:13">
      <c r="A117" s="152"/>
      <c r="B117" s="25" t="s">
        <v>270</v>
      </c>
      <c r="C117" s="128">
        <v>36</v>
      </c>
      <c r="D117" s="128">
        <v>0</v>
      </c>
      <c r="E117" s="128">
        <v>36</v>
      </c>
      <c r="F117" s="128">
        <v>6.6000000000000005</v>
      </c>
      <c r="G117" s="128">
        <v>61.800000000000004</v>
      </c>
      <c r="H117" s="128">
        <v>7.2</v>
      </c>
      <c r="I117" s="128">
        <v>0</v>
      </c>
      <c r="J117" s="128">
        <v>75.600000000000009</v>
      </c>
      <c r="K117" s="128">
        <v>0</v>
      </c>
      <c r="L117" s="128">
        <v>111.60000000000001</v>
      </c>
      <c r="M117" s="128">
        <v>0</v>
      </c>
    </row>
    <row r="118" spans="1:13">
      <c r="A118" s="152"/>
      <c r="B118" s="25" t="s">
        <v>271</v>
      </c>
      <c r="C118" s="128">
        <v>7.8000000000000007</v>
      </c>
      <c r="D118" s="128">
        <v>0</v>
      </c>
      <c r="E118" s="128">
        <v>7.8000000000000007</v>
      </c>
      <c r="F118" s="128">
        <v>0</v>
      </c>
      <c r="G118" s="128">
        <v>24.799999999999997</v>
      </c>
      <c r="H118" s="128">
        <v>3.4</v>
      </c>
      <c r="I118" s="128">
        <v>0</v>
      </c>
      <c r="J118" s="128">
        <v>28.199999999999996</v>
      </c>
      <c r="K118" s="128">
        <v>0</v>
      </c>
      <c r="L118" s="128">
        <v>36</v>
      </c>
      <c r="M118" s="128">
        <v>0</v>
      </c>
    </row>
    <row r="119" spans="1:13">
      <c r="A119" s="152"/>
      <c r="B119" s="25" t="s">
        <v>272</v>
      </c>
      <c r="C119" s="128">
        <v>14.400000000000002</v>
      </c>
      <c r="D119" s="128">
        <v>0</v>
      </c>
      <c r="E119" s="128">
        <v>14.400000000000002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14.400000000000002</v>
      </c>
      <c r="M119" s="128">
        <v>0</v>
      </c>
    </row>
    <row r="120" spans="1:13">
      <c r="A120" s="152"/>
      <c r="B120" s="25" t="s">
        <v>273</v>
      </c>
      <c r="C120" s="128">
        <v>19</v>
      </c>
      <c r="D120" s="128">
        <v>0</v>
      </c>
      <c r="E120" s="128">
        <v>19</v>
      </c>
      <c r="F120" s="128">
        <v>0</v>
      </c>
      <c r="G120" s="128">
        <v>1.8</v>
      </c>
      <c r="H120" s="128">
        <v>0</v>
      </c>
      <c r="I120" s="128">
        <v>0</v>
      </c>
      <c r="J120" s="128">
        <v>1.8</v>
      </c>
      <c r="K120" s="128">
        <v>0</v>
      </c>
      <c r="L120" s="128">
        <v>20.8</v>
      </c>
      <c r="M120" s="128">
        <v>0</v>
      </c>
    </row>
    <row r="121" spans="1:13">
      <c r="A121" s="152"/>
      <c r="B121" s="25" t="s">
        <v>274</v>
      </c>
      <c r="C121" s="128">
        <v>0</v>
      </c>
      <c r="D121" s="128">
        <v>0</v>
      </c>
      <c r="E121" s="128">
        <v>0</v>
      </c>
      <c r="F121" s="128">
        <v>0</v>
      </c>
      <c r="G121" s="128">
        <v>14.400000000000002</v>
      </c>
      <c r="H121" s="128">
        <v>1.6</v>
      </c>
      <c r="I121" s="128">
        <v>0</v>
      </c>
      <c r="J121" s="128">
        <v>16.000000000000004</v>
      </c>
      <c r="K121" s="128">
        <v>0</v>
      </c>
      <c r="L121" s="128">
        <v>16.000000000000004</v>
      </c>
      <c r="M121" s="128">
        <v>0</v>
      </c>
    </row>
    <row r="122" spans="1:13">
      <c r="A122" s="152"/>
      <c r="B122" s="25" t="s">
        <v>275</v>
      </c>
      <c r="C122" s="128">
        <v>12.000000000000002</v>
      </c>
      <c r="D122" s="128">
        <v>0</v>
      </c>
      <c r="E122" s="128">
        <v>12.000000000000002</v>
      </c>
      <c r="F122" s="128">
        <v>0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12.000000000000002</v>
      </c>
      <c r="M122" s="128">
        <v>0</v>
      </c>
    </row>
    <row r="123" spans="1:13">
      <c r="A123" s="152"/>
      <c r="B123" s="25" t="s">
        <v>41</v>
      </c>
      <c r="C123" s="128">
        <v>9.6999999999999993</v>
      </c>
      <c r="D123" s="128">
        <v>0</v>
      </c>
      <c r="E123" s="128">
        <v>9.6999999999999993</v>
      </c>
      <c r="F123" s="128">
        <v>0</v>
      </c>
      <c r="G123" s="128">
        <v>0</v>
      </c>
      <c r="H123" s="128">
        <v>0</v>
      </c>
      <c r="I123" s="128">
        <v>0</v>
      </c>
      <c r="J123" s="128">
        <v>0</v>
      </c>
      <c r="K123" s="128">
        <v>0</v>
      </c>
      <c r="L123" s="128">
        <v>9.6999999999999993</v>
      </c>
      <c r="M123" s="128">
        <v>0</v>
      </c>
    </row>
    <row r="124" spans="1:13">
      <c r="A124" s="152"/>
      <c r="B124" s="25" t="s">
        <v>276</v>
      </c>
      <c r="C124" s="128">
        <v>0</v>
      </c>
      <c r="D124" s="128">
        <v>0</v>
      </c>
      <c r="E124" s="128">
        <v>0</v>
      </c>
      <c r="F124" s="128">
        <v>0</v>
      </c>
      <c r="G124" s="128">
        <v>4.8000000000000007</v>
      </c>
      <c r="H124" s="128">
        <v>0</v>
      </c>
      <c r="I124" s="128">
        <v>0</v>
      </c>
      <c r="J124" s="128">
        <v>4.8000000000000007</v>
      </c>
      <c r="K124" s="128">
        <v>0</v>
      </c>
      <c r="L124" s="128">
        <v>4.8000000000000007</v>
      </c>
      <c r="M124" s="128">
        <v>0</v>
      </c>
    </row>
    <row r="125" spans="1:13">
      <c r="A125" s="129"/>
      <c r="B125" s="129" t="s">
        <v>265</v>
      </c>
      <c r="C125" s="126">
        <v>260.60000000000008</v>
      </c>
      <c r="D125" s="126">
        <v>0</v>
      </c>
      <c r="E125" s="126">
        <v>260.60000000000008</v>
      </c>
      <c r="F125" s="126">
        <v>21.1</v>
      </c>
      <c r="G125" s="126">
        <v>197.7000000000001</v>
      </c>
      <c r="H125" s="126">
        <v>20.2</v>
      </c>
      <c r="I125" s="126">
        <v>0</v>
      </c>
      <c r="J125" s="126">
        <v>239.00000000000006</v>
      </c>
      <c r="K125" s="126">
        <v>0</v>
      </c>
      <c r="L125" s="126">
        <v>499.6</v>
      </c>
      <c r="M125" s="126">
        <v>0</v>
      </c>
    </row>
    <row r="126" spans="1:13">
      <c r="A126" s="152" t="s">
        <v>262</v>
      </c>
      <c r="B126" s="127" t="s">
        <v>37</v>
      </c>
      <c r="C126" s="128">
        <v>35.099999999999994</v>
      </c>
      <c r="D126" s="128">
        <v>0</v>
      </c>
      <c r="E126" s="128">
        <v>35.099999999999994</v>
      </c>
      <c r="F126" s="128">
        <v>0.60000000000000009</v>
      </c>
      <c r="G126" s="128">
        <v>0</v>
      </c>
      <c r="H126" s="128">
        <v>0</v>
      </c>
      <c r="I126" s="128">
        <v>0</v>
      </c>
      <c r="J126" s="128">
        <v>0.60000000000000009</v>
      </c>
      <c r="K126" s="128">
        <v>0</v>
      </c>
      <c r="L126" s="128">
        <v>35.699999999999996</v>
      </c>
      <c r="M126" s="128">
        <v>0</v>
      </c>
    </row>
    <row r="127" spans="1:13" ht="16.5" customHeight="1">
      <c r="A127" s="152"/>
      <c r="B127" s="25" t="s">
        <v>277</v>
      </c>
      <c r="C127" s="128">
        <v>0</v>
      </c>
      <c r="D127" s="128">
        <v>0</v>
      </c>
      <c r="E127" s="128">
        <v>0</v>
      </c>
      <c r="F127" s="128">
        <v>0</v>
      </c>
      <c r="G127" s="128">
        <v>7.9</v>
      </c>
      <c r="H127" s="128">
        <v>0</v>
      </c>
      <c r="I127" s="128">
        <v>0</v>
      </c>
      <c r="J127" s="128">
        <v>7.9</v>
      </c>
      <c r="K127" s="128">
        <v>0</v>
      </c>
      <c r="L127" s="128">
        <v>7.9</v>
      </c>
      <c r="M127" s="128">
        <v>107.19999999999999</v>
      </c>
    </row>
    <row r="128" spans="1:13">
      <c r="A128" s="152"/>
      <c r="B128" s="25" t="s">
        <v>278</v>
      </c>
      <c r="C128" s="128">
        <v>0</v>
      </c>
      <c r="D128" s="128">
        <v>0</v>
      </c>
      <c r="E128" s="128">
        <v>0</v>
      </c>
      <c r="F128" s="128">
        <v>0</v>
      </c>
      <c r="G128" s="128">
        <v>24.6</v>
      </c>
      <c r="H128" s="128">
        <v>1.4000000000000004</v>
      </c>
      <c r="I128" s="128">
        <v>0</v>
      </c>
      <c r="J128" s="128">
        <v>26</v>
      </c>
      <c r="K128" s="128">
        <v>0</v>
      </c>
      <c r="L128" s="128">
        <v>26</v>
      </c>
      <c r="M128" s="128">
        <v>0</v>
      </c>
    </row>
    <row r="129" spans="1:13">
      <c r="A129" s="152"/>
      <c r="B129" s="25" t="s">
        <v>279</v>
      </c>
      <c r="C129" s="128">
        <v>0</v>
      </c>
      <c r="D129" s="128">
        <v>0</v>
      </c>
      <c r="E129" s="128">
        <v>0</v>
      </c>
      <c r="F129" s="128">
        <v>0</v>
      </c>
      <c r="G129" s="128">
        <v>4.1999999999999993</v>
      </c>
      <c r="H129" s="128">
        <v>0.19999999999999996</v>
      </c>
      <c r="I129" s="128">
        <v>0</v>
      </c>
      <c r="J129" s="128">
        <v>4.3999999999999995</v>
      </c>
      <c r="K129" s="128">
        <v>0</v>
      </c>
      <c r="L129" s="128">
        <v>4.3999999999999995</v>
      </c>
      <c r="M129" s="128">
        <v>0</v>
      </c>
    </row>
    <row r="130" spans="1:13">
      <c r="A130" s="152"/>
      <c r="B130" s="25" t="s">
        <v>280</v>
      </c>
      <c r="C130" s="128">
        <v>0</v>
      </c>
      <c r="D130" s="128">
        <v>0</v>
      </c>
      <c r="E130" s="128">
        <v>0</v>
      </c>
      <c r="F130" s="128">
        <v>0</v>
      </c>
      <c r="G130" s="128">
        <v>2.5</v>
      </c>
      <c r="H130" s="128">
        <v>0</v>
      </c>
      <c r="I130" s="128">
        <v>0</v>
      </c>
      <c r="J130" s="128">
        <v>2.5</v>
      </c>
      <c r="K130" s="128">
        <v>0</v>
      </c>
      <c r="L130" s="128">
        <v>2.5</v>
      </c>
      <c r="M130" s="128">
        <v>0</v>
      </c>
    </row>
    <row r="131" spans="1:13">
      <c r="A131" s="152"/>
      <c r="B131" s="25" t="s">
        <v>281</v>
      </c>
      <c r="C131" s="128">
        <v>0</v>
      </c>
      <c r="D131" s="128">
        <v>0</v>
      </c>
      <c r="E131" s="128">
        <v>0</v>
      </c>
      <c r="F131" s="128">
        <v>0</v>
      </c>
      <c r="G131" s="128">
        <v>19.5</v>
      </c>
      <c r="H131" s="128">
        <v>0.4</v>
      </c>
      <c r="I131" s="128">
        <v>0</v>
      </c>
      <c r="J131" s="128">
        <v>19.899999999999999</v>
      </c>
      <c r="K131" s="128">
        <v>0</v>
      </c>
      <c r="L131" s="128">
        <v>19.899999999999999</v>
      </c>
      <c r="M131" s="128">
        <v>0</v>
      </c>
    </row>
    <row r="132" spans="1:13">
      <c r="A132" s="152"/>
      <c r="B132" s="25" t="s">
        <v>282</v>
      </c>
      <c r="C132" s="128">
        <v>0</v>
      </c>
      <c r="D132" s="128">
        <v>0</v>
      </c>
      <c r="E132" s="128">
        <v>0</v>
      </c>
      <c r="F132" s="128">
        <v>0</v>
      </c>
      <c r="G132" s="128">
        <v>2.3000000000000003</v>
      </c>
      <c r="H132" s="128">
        <v>0</v>
      </c>
      <c r="I132" s="128">
        <v>0</v>
      </c>
      <c r="J132" s="128">
        <v>2.3000000000000003</v>
      </c>
      <c r="K132" s="128">
        <v>0</v>
      </c>
      <c r="L132" s="128">
        <v>2.3000000000000003</v>
      </c>
      <c r="M132" s="128">
        <v>0</v>
      </c>
    </row>
    <row r="133" spans="1:13">
      <c r="A133" s="152"/>
      <c r="B133" s="25" t="s">
        <v>283</v>
      </c>
      <c r="C133" s="128">
        <v>0</v>
      </c>
      <c r="D133" s="128">
        <v>0</v>
      </c>
      <c r="E133" s="128">
        <v>0</v>
      </c>
      <c r="F133" s="128">
        <v>0</v>
      </c>
      <c r="G133" s="128">
        <v>30.4</v>
      </c>
      <c r="H133" s="128">
        <v>1.7999999999999998</v>
      </c>
      <c r="I133" s="128">
        <v>0</v>
      </c>
      <c r="J133" s="128">
        <v>32.199999999999996</v>
      </c>
      <c r="K133" s="128">
        <v>0</v>
      </c>
      <c r="L133" s="128">
        <v>32.199999999999996</v>
      </c>
      <c r="M133" s="128">
        <v>0</v>
      </c>
    </row>
    <row r="134" spans="1:13" ht="16.5" customHeight="1">
      <c r="A134" s="152"/>
      <c r="B134" s="25" t="s">
        <v>56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128">
        <v>0</v>
      </c>
      <c r="J134" s="128">
        <v>0</v>
      </c>
      <c r="K134" s="128">
        <v>0</v>
      </c>
      <c r="L134" s="128">
        <v>0</v>
      </c>
      <c r="M134" s="128">
        <v>0</v>
      </c>
    </row>
    <row r="135" spans="1:13">
      <c r="A135" s="130"/>
      <c r="B135" s="131" t="s">
        <v>265</v>
      </c>
      <c r="C135" s="126">
        <v>35.099999999999994</v>
      </c>
      <c r="D135" s="126">
        <v>0</v>
      </c>
      <c r="E135" s="126">
        <v>35.099999999999994</v>
      </c>
      <c r="F135" s="126">
        <v>0.60000000000000009</v>
      </c>
      <c r="G135" s="126">
        <v>91.399999999999991</v>
      </c>
      <c r="H135" s="126">
        <v>3.7999999999999989</v>
      </c>
      <c r="I135" s="126">
        <v>0</v>
      </c>
      <c r="J135" s="126">
        <v>95.799999999999983</v>
      </c>
      <c r="K135" s="126">
        <v>0</v>
      </c>
      <c r="L135" s="126">
        <v>130.9</v>
      </c>
      <c r="M135" s="126">
        <v>107.19999999999999</v>
      </c>
    </row>
    <row r="136" spans="1:13">
      <c r="A136" s="124" t="s">
        <v>246</v>
      </c>
      <c r="B136" s="132" t="s">
        <v>265</v>
      </c>
      <c r="C136" s="126">
        <v>794.8</v>
      </c>
      <c r="D136" s="126">
        <v>0</v>
      </c>
      <c r="E136" s="126">
        <v>794.8</v>
      </c>
      <c r="F136" s="126">
        <v>66.900000000000006</v>
      </c>
      <c r="G136" s="126">
        <v>471.80000000000007</v>
      </c>
      <c r="H136" s="126">
        <v>48.7</v>
      </c>
      <c r="I136" s="126">
        <v>16.700000000000003</v>
      </c>
      <c r="J136" s="126">
        <v>604.1</v>
      </c>
      <c r="K136" s="126">
        <v>4.5</v>
      </c>
      <c r="L136" s="126">
        <v>1403.4</v>
      </c>
      <c r="M136" s="126">
        <v>107.19999999999999</v>
      </c>
    </row>
    <row r="139" spans="1:13" ht="15" customHeight="1">
      <c r="A139" s="156" t="s">
        <v>82</v>
      </c>
      <c r="B139" s="156"/>
      <c r="C139" s="150" t="s">
        <v>54</v>
      </c>
      <c r="D139" s="150"/>
      <c r="E139" s="150"/>
      <c r="F139" s="150" t="s">
        <v>55</v>
      </c>
      <c r="G139" s="150"/>
      <c r="H139" s="150"/>
      <c r="I139" s="150"/>
      <c r="J139" s="150"/>
      <c r="K139" s="153" t="s">
        <v>266</v>
      </c>
      <c r="L139" s="153" t="s">
        <v>248</v>
      </c>
      <c r="M139" s="153" t="s">
        <v>247</v>
      </c>
    </row>
    <row r="140" spans="1:13" ht="15" customHeight="1">
      <c r="A140" s="154" t="s">
        <v>284</v>
      </c>
      <c r="B140" s="154"/>
      <c r="C140" s="149" t="s">
        <v>48</v>
      </c>
      <c r="D140" s="149" t="s">
        <v>66</v>
      </c>
      <c r="E140" s="149" t="s">
        <v>265</v>
      </c>
      <c r="F140" s="149" t="s">
        <v>48</v>
      </c>
      <c r="G140" s="155" t="s">
        <v>49</v>
      </c>
      <c r="H140" s="155"/>
      <c r="I140" s="149" t="s">
        <v>51</v>
      </c>
      <c r="J140" s="149" t="s">
        <v>265</v>
      </c>
      <c r="K140" s="153"/>
      <c r="L140" s="153"/>
      <c r="M140" s="153"/>
    </row>
    <row r="141" spans="1:13">
      <c r="A141" s="151" t="s">
        <v>264</v>
      </c>
      <c r="B141" s="151"/>
      <c r="C141" s="150"/>
      <c r="D141" s="150"/>
      <c r="E141" s="150"/>
      <c r="F141" s="150"/>
      <c r="G141" s="123" t="s">
        <v>49</v>
      </c>
      <c r="H141" s="123" t="s">
        <v>50</v>
      </c>
      <c r="I141" s="150"/>
      <c r="J141" s="150"/>
      <c r="K141" s="150"/>
      <c r="L141" s="150"/>
      <c r="M141" s="150"/>
    </row>
    <row r="142" spans="1:13">
      <c r="A142" s="124" t="s">
        <v>260</v>
      </c>
      <c r="B142" s="125" t="s">
        <v>260</v>
      </c>
      <c r="C142" s="126">
        <v>633.6</v>
      </c>
      <c r="D142" s="126">
        <v>0</v>
      </c>
      <c r="E142" s="126">
        <v>633.6</v>
      </c>
      <c r="F142" s="126">
        <v>81.7</v>
      </c>
      <c r="G142" s="126">
        <v>321</v>
      </c>
      <c r="H142" s="126">
        <v>39.799999999999997</v>
      </c>
      <c r="I142" s="126">
        <v>29.1</v>
      </c>
      <c r="J142" s="126">
        <v>471.6</v>
      </c>
      <c r="K142" s="126">
        <v>31.5</v>
      </c>
      <c r="L142" s="126">
        <v>1136.7</v>
      </c>
      <c r="M142" s="126">
        <v>0</v>
      </c>
    </row>
    <row r="143" spans="1:13" ht="15" customHeight="1">
      <c r="A143" s="152" t="s">
        <v>261</v>
      </c>
      <c r="B143" s="127" t="s">
        <v>267</v>
      </c>
      <c r="C143" s="128">
        <v>87.899999999999991</v>
      </c>
      <c r="D143" s="128">
        <v>0</v>
      </c>
      <c r="E143" s="128">
        <v>87.899999999999991</v>
      </c>
      <c r="F143" s="128">
        <v>8.6</v>
      </c>
      <c r="G143" s="128">
        <v>65.2</v>
      </c>
      <c r="H143" s="128">
        <v>4.9000000000000004</v>
      </c>
      <c r="I143" s="128">
        <v>0</v>
      </c>
      <c r="J143" s="128">
        <v>78.7</v>
      </c>
      <c r="K143" s="128">
        <v>0</v>
      </c>
      <c r="L143" s="128">
        <v>166.6</v>
      </c>
      <c r="M143" s="128">
        <v>0</v>
      </c>
    </row>
    <row r="144" spans="1:13">
      <c r="A144" s="152"/>
      <c r="B144" s="25" t="s">
        <v>268</v>
      </c>
      <c r="C144" s="128">
        <v>49.6</v>
      </c>
      <c r="D144" s="128">
        <v>0</v>
      </c>
      <c r="E144" s="128">
        <v>49.6</v>
      </c>
      <c r="F144" s="128">
        <v>7.1</v>
      </c>
      <c r="G144" s="128">
        <v>42.3</v>
      </c>
      <c r="H144" s="128">
        <v>5.9</v>
      </c>
      <c r="I144" s="128">
        <v>0</v>
      </c>
      <c r="J144" s="128">
        <v>55.3</v>
      </c>
      <c r="K144" s="128">
        <v>0</v>
      </c>
      <c r="L144" s="128">
        <v>104.9</v>
      </c>
      <c r="M144" s="128">
        <v>0</v>
      </c>
    </row>
    <row r="145" spans="1:13">
      <c r="A145" s="152"/>
      <c r="B145" s="25" t="s">
        <v>269</v>
      </c>
      <c r="C145" s="128">
        <v>67.400000000000006</v>
      </c>
      <c r="D145" s="128">
        <v>0</v>
      </c>
      <c r="E145" s="128">
        <v>67.400000000000006</v>
      </c>
      <c r="F145" s="128">
        <v>7</v>
      </c>
      <c r="G145" s="128">
        <v>69.3</v>
      </c>
      <c r="H145" s="128">
        <v>4.8</v>
      </c>
      <c r="I145" s="128">
        <v>0</v>
      </c>
      <c r="J145" s="128">
        <v>81.099999999999994</v>
      </c>
      <c r="K145" s="128">
        <v>0</v>
      </c>
      <c r="L145" s="128">
        <v>148.5</v>
      </c>
      <c r="M145" s="128">
        <v>0</v>
      </c>
    </row>
    <row r="146" spans="1:13">
      <c r="A146" s="152"/>
      <c r="B146" s="25" t="s">
        <v>270</v>
      </c>
      <c r="C146" s="128">
        <v>51.9</v>
      </c>
      <c r="D146" s="128">
        <v>0</v>
      </c>
      <c r="E146" s="128">
        <v>51.9</v>
      </c>
      <c r="F146" s="128">
        <v>7.7</v>
      </c>
      <c r="G146" s="128">
        <v>98</v>
      </c>
      <c r="H146" s="128">
        <v>11.299999999999999</v>
      </c>
      <c r="I146" s="128">
        <v>0</v>
      </c>
      <c r="J146" s="128">
        <v>117</v>
      </c>
      <c r="K146" s="128">
        <v>0</v>
      </c>
      <c r="L146" s="128">
        <v>168.9</v>
      </c>
      <c r="M146" s="128">
        <v>0</v>
      </c>
    </row>
    <row r="147" spans="1:13">
      <c r="A147" s="152"/>
      <c r="B147" s="25" t="s">
        <v>271</v>
      </c>
      <c r="C147" s="128">
        <v>10.3</v>
      </c>
      <c r="D147" s="128">
        <v>0</v>
      </c>
      <c r="E147" s="128">
        <v>10.3</v>
      </c>
      <c r="F147" s="128">
        <v>0</v>
      </c>
      <c r="G147" s="128">
        <v>43.8</v>
      </c>
      <c r="H147" s="128">
        <v>6.4</v>
      </c>
      <c r="I147" s="128">
        <v>0</v>
      </c>
      <c r="J147" s="128">
        <v>50.199999999999996</v>
      </c>
      <c r="K147" s="128">
        <v>0</v>
      </c>
      <c r="L147" s="128">
        <v>60.5</v>
      </c>
      <c r="M147" s="128">
        <v>0</v>
      </c>
    </row>
    <row r="148" spans="1:13">
      <c r="A148" s="152"/>
      <c r="B148" s="25" t="s">
        <v>272</v>
      </c>
      <c r="C148" s="128">
        <v>16.899999999999999</v>
      </c>
      <c r="D148" s="128">
        <v>0</v>
      </c>
      <c r="E148" s="128">
        <v>16.899999999999999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  <c r="K148" s="128">
        <v>0</v>
      </c>
      <c r="L148" s="128">
        <v>16.899999999999999</v>
      </c>
      <c r="M148" s="128">
        <v>0</v>
      </c>
    </row>
    <row r="149" spans="1:13">
      <c r="A149" s="152"/>
      <c r="B149" s="25" t="s">
        <v>273</v>
      </c>
      <c r="C149" s="128">
        <v>24.4</v>
      </c>
      <c r="D149" s="128">
        <v>0</v>
      </c>
      <c r="E149" s="128">
        <v>24.4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  <c r="K149" s="128">
        <v>0</v>
      </c>
      <c r="L149" s="128">
        <v>24.4</v>
      </c>
      <c r="M149" s="128">
        <v>0</v>
      </c>
    </row>
    <row r="150" spans="1:13">
      <c r="A150" s="152"/>
      <c r="B150" s="25" t="s">
        <v>274</v>
      </c>
      <c r="C150" s="128">
        <v>0</v>
      </c>
      <c r="D150" s="128">
        <v>0</v>
      </c>
      <c r="E150" s="128">
        <v>0</v>
      </c>
      <c r="F150" s="128">
        <v>0</v>
      </c>
      <c r="G150" s="128">
        <v>26.5</v>
      </c>
      <c r="H150" s="128">
        <v>3.3</v>
      </c>
      <c r="I150" s="128">
        <v>0</v>
      </c>
      <c r="J150" s="128">
        <v>29.8</v>
      </c>
      <c r="K150" s="128">
        <v>0</v>
      </c>
      <c r="L150" s="128">
        <v>29.8</v>
      </c>
      <c r="M150" s="128">
        <v>0</v>
      </c>
    </row>
    <row r="151" spans="1:13">
      <c r="A151" s="152"/>
      <c r="B151" s="25" t="s">
        <v>275</v>
      </c>
      <c r="C151" s="128">
        <v>28.8</v>
      </c>
      <c r="D151" s="128">
        <v>0</v>
      </c>
      <c r="E151" s="128">
        <v>28.8</v>
      </c>
      <c r="F151" s="128">
        <v>0</v>
      </c>
      <c r="G151" s="128">
        <v>0</v>
      </c>
      <c r="H151" s="128">
        <v>0</v>
      </c>
      <c r="I151" s="128">
        <v>0</v>
      </c>
      <c r="J151" s="128">
        <v>0</v>
      </c>
      <c r="K151" s="128">
        <v>0</v>
      </c>
      <c r="L151" s="128">
        <v>28.8</v>
      </c>
      <c r="M151" s="128">
        <v>0</v>
      </c>
    </row>
    <row r="152" spans="1:13">
      <c r="A152" s="152"/>
      <c r="B152" s="25" t="s">
        <v>41</v>
      </c>
      <c r="C152" s="128">
        <v>12.3</v>
      </c>
      <c r="D152" s="128">
        <v>0</v>
      </c>
      <c r="E152" s="128">
        <v>12.3</v>
      </c>
      <c r="F152" s="128">
        <v>0</v>
      </c>
      <c r="G152" s="128">
        <v>0</v>
      </c>
      <c r="H152" s="128">
        <v>0</v>
      </c>
      <c r="I152" s="128">
        <v>0</v>
      </c>
      <c r="J152" s="128">
        <v>0</v>
      </c>
      <c r="K152" s="128">
        <v>0</v>
      </c>
      <c r="L152" s="128">
        <v>12.3</v>
      </c>
      <c r="M152" s="128">
        <v>0</v>
      </c>
    </row>
    <row r="153" spans="1:13">
      <c r="A153" s="152"/>
      <c r="B153" s="25" t="s">
        <v>276</v>
      </c>
      <c r="C153" s="128">
        <v>0</v>
      </c>
      <c r="D153" s="128">
        <v>0</v>
      </c>
      <c r="E153" s="128">
        <v>0</v>
      </c>
      <c r="F153" s="128">
        <v>0</v>
      </c>
      <c r="G153" s="128">
        <v>9</v>
      </c>
      <c r="H153" s="128">
        <v>0</v>
      </c>
      <c r="I153" s="128">
        <v>0</v>
      </c>
      <c r="J153" s="128">
        <v>9</v>
      </c>
      <c r="K153" s="128">
        <v>0</v>
      </c>
      <c r="L153" s="128">
        <v>9</v>
      </c>
      <c r="M153" s="128">
        <v>0</v>
      </c>
    </row>
    <row r="154" spans="1:13">
      <c r="A154" s="129"/>
      <c r="B154" s="129" t="s">
        <v>265</v>
      </c>
      <c r="C154" s="126">
        <v>349.5</v>
      </c>
      <c r="D154" s="126">
        <v>0</v>
      </c>
      <c r="E154" s="126">
        <v>349.5</v>
      </c>
      <c r="F154" s="126">
        <v>30.4</v>
      </c>
      <c r="G154" s="126">
        <v>354.1</v>
      </c>
      <c r="H154" s="126">
        <v>36.599999999999994</v>
      </c>
      <c r="I154" s="126">
        <v>0</v>
      </c>
      <c r="J154" s="126">
        <v>421.1</v>
      </c>
      <c r="K154" s="126">
        <v>0</v>
      </c>
      <c r="L154" s="126">
        <v>770.5999999999998</v>
      </c>
      <c r="M154" s="126">
        <v>0</v>
      </c>
    </row>
    <row r="155" spans="1:13">
      <c r="A155" s="152" t="s">
        <v>262</v>
      </c>
      <c r="B155" s="127" t="s">
        <v>37</v>
      </c>
      <c r="C155" s="128">
        <v>41.800000000000004</v>
      </c>
      <c r="D155" s="128">
        <v>0</v>
      </c>
      <c r="E155" s="128">
        <v>41.800000000000004</v>
      </c>
      <c r="F155" s="128">
        <v>0.6</v>
      </c>
      <c r="G155" s="128">
        <v>0</v>
      </c>
      <c r="H155" s="128">
        <v>0</v>
      </c>
      <c r="I155" s="128">
        <v>0</v>
      </c>
      <c r="J155" s="128">
        <v>0.6</v>
      </c>
      <c r="K155" s="128">
        <v>0</v>
      </c>
      <c r="L155" s="128">
        <v>42.400000000000006</v>
      </c>
      <c r="M155" s="128">
        <v>0</v>
      </c>
    </row>
    <row r="156" spans="1:13" ht="19.2">
      <c r="A156" s="152"/>
      <c r="B156" s="25" t="s">
        <v>277</v>
      </c>
      <c r="C156" s="128">
        <v>0</v>
      </c>
      <c r="D156" s="128">
        <v>0</v>
      </c>
      <c r="E156" s="128">
        <v>0</v>
      </c>
      <c r="F156" s="128">
        <v>0</v>
      </c>
      <c r="G156" s="128">
        <v>13.3</v>
      </c>
      <c r="H156" s="128">
        <v>0</v>
      </c>
      <c r="I156" s="128">
        <v>0</v>
      </c>
      <c r="J156" s="128">
        <v>13.3</v>
      </c>
      <c r="K156" s="128">
        <v>0</v>
      </c>
      <c r="L156" s="128">
        <v>13.3</v>
      </c>
      <c r="M156" s="128">
        <v>131.80000000000001</v>
      </c>
    </row>
    <row r="157" spans="1:13">
      <c r="A157" s="152"/>
      <c r="B157" s="25" t="s">
        <v>278</v>
      </c>
      <c r="C157" s="128">
        <v>0</v>
      </c>
      <c r="D157" s="128">
        <v>0</v>
      </c>
      <c r="E157" s="128">
        <v>0</v>
      </c>
      <c r="F157" s="128">
        <v>0</v>
      </c>
      <c r="G157" s="128">
        <v>44.6</v>
      </c>
      <c r="H157" s="128">
        <v>5.0999999999999996</v>
      </c>
      <c r="I157" s="128">
        <v>0</v>
      </c>
      <c r="J157" s="128">
        <v>49.7</v>
      </c>
      <c r="K157" s="128">
        <v>0</v>
      </c>
      <c r="L157" s="128">
        <v>49.7</v>
      </c>
      <c r="M157" s="128">
        <v>0</v>
      </c>
    </row>
    <row r="158" spans="1:13">
      <c r="A158" s="152"/>
      <c r="B158" s="25" t="s">
        <v>279</v>
      </c>
      <c r="C158" s="128">
        <v>0</v>
      </c>
      <c r="D158" s="128">
        <v>0</v>
      </c>
      <c r="E158" s="128">
        <v>0</v>
      </c>
      <c r="F158" s="128">
        <v>0</v>
      </c>
      <c r="G158" s="128">
        <v>9.5</v>
      </c>
      <c r="H158" s="128">
        <v>1</v>
      </c>
      <c r="I158" s="128">
        <v>0</v>
      </c>
      <c r="J158" s="128">
        <v>10.5</v>
      </c>
      <c r="K158" s="128">
        <v>0</v>
      </c>
      <c r="L158" s="128">
        <v>10.5</v>
      </c>
      <c r="M158" s="128">
        <v>0</v>
      </c>
    </row>
    <row r="159" spans="1:13">
      <c r="A159" s="152"/>
      <c r="B159" s="25" t="s">
        <v>280</v>
      </c>
      <c r="C159" s="128">
        <v>0</v>
      </c>
      <c r="D159" s="128">
        <v>0</v>
      </c>
      <c r="E159" s="128">
        <v>0</v>
      </c>
      <c r="F159" s="128">
        <v>0</v>
      </c>
      <c r="G159" s="128">
        <v>6.9</v>
      </c>
      <c r="H159" s="128">
        <v>0</v>
      </c>
      <c r="I159" s="128">
        <v>0</v>
      </c>
      <c r="J159" s="128">
        <v>6.9</v>
      </c>
      <c r="K159" s="128">
        <v>0</v>
      </c>
      <c r="L159" s="128">
        <v>6.9</v>
      </c>
      <c r="M159" s="128">
        <v>0</v>
      </c>
    </row>
    <row r="160" spans="1:13">
      <c r="A160" s="152"/>
      <c r="B160" s="25" t="s">
        <v>281</v>
      </c>
      <c r="C160" s="128">
        <v>0</v>
      </c>
      <c r="D160" s="128">
        <v>0</v>
      </c>
      <c r="E160" s="128">
        <v>0</v>
      </c>
      <c r="F160" s="128">
        <v>0</v>
      </c>
      <c r="G160" s="128">
        <v>29.6</v>
      </c>
      <c r="H160" s="128">
        <v>0.2</v>
      </c>
      <c r="I160" s="128">
        <v>0</v>
      </c>
      <c r="J160" s="128">
        <v>29.8</v>
      </c>
      <c r="K160" s="128">
        <v>0</v>
      </c>
      <c r="L160" s="128">
        <v>29.8</v>
      </c>
      <c r="M160" s="128">
        <v>0</v>
      </c>
    </row>
    <row r="161" spans="1:13">
      <c r="A161" s="152"/>
      <c r="B161" s="25" t="s">
        <v>282</v>
      </c>
      <c r="C161" s="128">
        <v>0</v>
      </c>
      <c r="D161" s="128">
        <v>0</v>
      </c>
      <c r="E161" s="128">
        <v>0</v>
      </c>
      <c r="F161" s="128">
        <v>0</v>
      </c>
      <c r="G161" s="128">
        <v>5.4</v>
      </c>
      <c r="H161" s="128">
        <v>0</v>
      </c>
      <c r="I161" s="128">
        <v>0</v>
      </c>
      <c r="J161" s="128">
        <v>5.4</v>
      </c>
      <c r="K161" s="128">
        <v>0</v>
      </c>
      <c r="L161" s="128">
        <v>5.4</v>
      </c>
      <c r="M161" s="128">
        <v>0</v>
      </c>
    </row>
    <row r="162" spans="1:13">
      <c r="A162" s="152"/>
      <c r="B162" s="25" t="s">
        <v>283</v>
      </c>
      <c r="C162" s="128">
        <v>0</v>
      </c>
      <c r="D162" s="128">
        <v>0</v>
      </c>
      <c r="E162" s="128">
        <v>0</v>
      </c>
      <c r="F162" s="128">
        <v>0</v>
      </c>
      <c r="G162" s="128">
        <v>55.5</v>
      </c>
      <c r="H162" s="128">
        <v>3.7</v>
      </c>
      <c r="I162" s="128">
        <v>0</v>
      </c>
      <c r="J162" s="128">
        <v>59.2</v>
      </c>
      <c r="K162" s="128">
        <v>0</v>
      </c>
      <c r="L162" s="128">
        <v>59.2</v>
      </c>
      <c r="M162" s="128">
        <v>0</v>
      </c>
    </row>
    <row r="163" spans="1:13" ht="19.2">
      <c r="A163" s="152"/>
      <c r="B163" s="25" t="s">
        <v>56</v>
      </c>
      <c r="C163" s="128">
        <v>0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128">
        <v>0</v>
      </c>
      <c r="J163" s="128">
        <v>0</v>
      </c>
      <c r="K163" s="128">
        <v>0</v>
      </c>
      <c r="L163" s="128">
        <v>0</v>
      </c>
      <c r="M163" s="128">
        <v>0</v>
      </c>
    </row>
    <row r="164" spans="1:13">
      <c r="A164" s="130"/>
      <c r="B164" s="131" t="s">
        <v>265</v>
      </c>
      <c r="C164" s="126">
        <v>41.800000000000004</v>
      </c>
      <c r="D164" s="126">
        <v>0</v>
      </c>
      <c r="E164" s="126">
        <v>41.800000000000004</v>
      </c>
      <c r="F164" s="126">
        <v>0.6</v>
      </c>
      <c r="G164" s="126">
        <v>164.8</v>
      </c>
      <c r="H164" s="126">
        <v>10</v>
      </c>
      <c r="I164" s="126">
        <v>0</v>
      </c>
      <c r="J164" s="126">
        <v>175.4</v>
      </c>
      <c r="K164" s="126">
        <v>0</v>
      </c>
      <c r="L164" s="126">
        <v>217.20000000000005</v>
      </c>
      <c r="M164" s="126">
        <v>131.80000000000001</v>
      </c>
    </row>
    <row r="165" spans="1:13">
      <c r="A165" s="124" t="s">
        <v>246</v>
      </c>
      <c r="B165" s="132" t="s">
        <v>265</v>
      </c>
      <c r="C165" s="126">
        <v>1024.9000000000001</v>
      </c>
      <c r="D165" s="126">
        <v>0</v>
      </c>
      <c r="E165" s="126">
        <v>1024.9000000000001</v>
      </c>
      <c r="F165" s="126">
        <v>112.7</v>
      </c>
      <c r="G165" s="126">
        <v>839.90000000000009</v>
      </c>
      <c r="H165" s="126">
        <v>86.399999999999991</v>
      </c>
      <c r="I165" s="126">
        <v>29.1</v>
      </c>
      <c r="J165" s="126">
        <v>1068.0999999999999</v>
      </c>
      <c r="K165" s="126">
        <v>31.5</v>
      </c>
      <c r="L165" s="126">
        <v>2124.5</v>
      </c>
      <c r="M165" s="126">
        <v>131.80000000000001</v>
      </c>
    </row>
    <row r="166" spans="1:13">
      <c r="L166" s="42">
        <v>0</v>
      </c>
    </row>
    <row r="168" spans="1:13" ht="15" customHeight="1">
      <c r="A168" s="156" t="s">
        <v>83</v>
      </c>
      <c r="B168" s="156"/>
      <c r="C168" s="150" t="s">
        <v>54</v>
      </c>
      <c r="D168" s="150"/>
      <c r="E168" s="150"/>
      <c r="F168" s="150" t="s">
        <v>55</v>
      </c>
      <c r="G168" s="150"/>
      <c r="H168" s="150"/>
      <c r="I168" s="150"/>
      <c r="J168" s="150"/>
      <c r="K168" s="153" t="s">
        <v>266</v>
      </c>
      <c r="L168" s="153" t="s">
        <v>248</v>
      </c>
      <c r="M168" s="153" t="s">
        <v>247</v>
      </c>
    </row>
    <row r="169" spans="1:13" ht="15" customHeight="1">
      <c r="A169" s="154" t="s">
        <v>285</v>
      </c>
      <c r="B169" s="154"/>
      <c r="C169" s="149" t="s">
        <v>48</v>
      </c>
      <c r="D169" s="149" t="s">
        <v>66</v>
      </c>
      <c r="E169" s="149" t="s">
        <v>265</v>
      </c>
      <c r="F169" s="149" t="s">
        <v>48</v>
      </c>
      <c r="G169" s="155" t="s">
        <v>49</v>
      </c>
      <c r="H169" s="155"/>
      <c r="I169" s="149" t="s">
        <v>51</v>
      </c>
      <c r="J169" s="149" t="s">
        <v>265</v>
      </c>
      <c r="K169" s="153"/>
      <c r="L169" s="153"/>
      <c r="M169" s="153"/>
    </row>
    <row r="170" spans="1:13">
      <c r="A170" s="151" t="s">
        <v>264</v>
      </c>
      <c r="B170" s="151"/>
      <c r="C170" s="150"/>
      <c r="D170" s="150"/>
      <c r="E170" s="150"/>
      <c r="F170" s="150"/>
      <c r="G170" s="123" t="s">
        <v>49</v>
      </c>
      <c r="H170" s="123" t="s">
        <v>50</v>
      </c>
      <c r="I170" s="150"/>
      <c r="J170" s="150"/>
      <c r="K170" s="150"/>
      <c r="L170" s="150"/>
      <c r="M170" s="150"/>
    </row>
    <row r="171" spans="1:13">
      <c r="A171" s="124" t="s">
        <v>260</v>
      </c>
      <c r="B171" s="125" t="s">
        <v>260</v>
      </c>
      <c r="C171" s="126">
        <v>377.20000000000005</v>
      </c>
      <c r="D171" s="126">
        <v>0</v>
      </c>
      <c r="E171" s="126">
        <v>377.20000000000005</v>
      </c>
      <c r="F171" s="126">
        <v>54</v>
      </c>
      <c r="G171" s="126">
        <v>190.5</v>
      </c>
      <c r="H171" s="126">
        <v>23.9</v>
      </c>
      <c r="I171" s="126">
        <v>19.600000000000001</v>
      </c>
      <c r="J171" s="126">
        <v>288</v>
      </c>
      <c r="K171" s="126">
        <v>10.5</v>
      </c>
      <c r="L171" s="126">
        <v>675.7</v>
      </c>
      <c r="M171" s="126">
        <v>0</v>
      </c>
    </row>
    <row r="172" spans="1:13" ht="15" customHeight="1">
      <c r="A172" s="152" t="s">
        <v>261</v>
      </c>
      <c r="B172" s="127" t="s">
        <v>267</v>
      </c>
      <c r="C172" s="128">
        <v>47.099999999999994</v>
      </c>
      <c r="D172" s="128">
        <v>0</v>
      </c>
      <c r="E172" s="128">
        <v>47.099999999999994</v>
      </c>
      <c r="F172" s="128">
        <v>6.3999999999999995</v>
      </c>
      <c r="G172" s="128">
        <v>36.300000000000004</v>
      </c>
      <c r="H172" s="128">
        <v>2.5000000000000004</v>
      </c>
      <c r="I172" s="128">
        <v>0</v>
      </c>
      <c r="J172" s="128">
        <v>45.2</v>
      </c>
      <c r="K172" s="128">
        <v>0</v>
      </c>
      <c r="L172" s="128">
        <v>92.3</v>
      </c>
      <c r="M172" s="128">
        <v>0</v>
      </c>
    </row>
    <row r="173" spans="1:13">
      <c r="A173" s="152"/>
      <c r="B173" s="25" t="s">
        <v>268</v>
      </c>
      <c r="C173" s="128">
        <v>27.5</v>
      </c>
      <c r="D173" s="128">
        <v>0</v>
      </c>
      <c r="E173" s="128">
        <v>27.5</v>
      </c>
      <c r="F173" s="128">
        <v>5.3999999999999995</v>
      </c>
      <c r="G173" s="128">
        <v>23.799999999999997</v>
      </c>
      <c r="H173" s="128">
        <v>3.3000000000000003</v>
      </c>
      <c r="I173" s="128">
        <v>0</v>
      </c>
      <c r="J173" s="128">
        <v>32.499999999999993</v>
      </c>
      <c r="K173" s="128">
        <v>0</v>
      </c>
      <c r="L173" s="128">
        <v>59.999999999999993</v>
      </c>
      <c r="M173" s="128">
        <v>0</v>
      </c>
    </row>
    <row r="174" spans="1:13">
      <c r="A174" s="152"/>
      <c r="B174" s="25" t="s">
        <v>269</v>
      </c>
      <c r="C174" s="128">
        <v>34.900000000000006</v>
      </c>
      <c r="D174" s="128">
        <v>0</v>
      </c>
      <c r="E174" s="128">
        <v>34.900000000000006</v>
      </c>
      <c r="F174" s="128">
        <v>7</v>
      </c>
      <c r="G174" s="128">
        <v>38.299999999999997</v>
      </c>
      <c r="H174" s="128">
        <v>2.5</v>
      </c>
      <c r="I174" s="128">
        <v>0</v>
      </c>
      <c r="J174" s="128">
        <v>47.8</v>
      </c>
      <c r="K174" s="128">
        <v>0</v>
      </c>
      <c r="L174" s="128">
        <v>82.7</v>
      </c>
      <c r="M174" s="128">
        <v>0</v>
      </c>
    </row>
    <row r="175" spans="1:13">
      <c r="A175" s="152"/>
      <c r="B175" s="25" t="s">
        <v>270</v>
      </c>
      <c r="C175" s="128">
        <v>19.399999999999999</v>
      </c>
      <c r="D175" s="128">
        <v>0</v>
      </c>
      <c r="E175" s="128">
        <v>19.399999999999999</v>
      </c>
      <c r="F175" s="128">
        <v>7.6000000000000005</v>
      </c>
      <c r="G175" s="128">
        <v>58.8</v>
      </c>
      <c r="H175" s="128">
        <v>7.1999999999999993</v>
      </c>
      <c r="I175" s="128">
        <v>0</v>
      </c>
      <c r="J175" s="128">
        <v>73.599999999999994</v>
      </c>
      <c r="K175" s="128">
        <v>0</v>
      </c>
      <c r="L175" s="128">
        <v>93</v>
      </c>
      <c r="M175" s="128">
        <v>0</v>
      </c>
    </row>
    <row r="176" spans="1:13">
      <c r="A176" s="152"/>
      <c r="B176" s="25" t="s">
        <v>271</v>
      </c>
      <c r="C176" s="128">
        <v>5.3000000000000007</v>
      </c>
      <c r="D176" s="128">
        <v>0</v>
      </c>
      <c r="E176" s="128">
        <v>5.3000000000000007</v>
      </c>
      <c r="F176" s="128">
        <v>0</v>
      </c>
      <c r="G176" s="128">
        <v>23.699999999999996</v>
      </c>
      <c r="H176" s="128">
        <v>3.6000000000000005</v>
      </c>
      <c r="I176" s="128">
        <v>0</v>
      </c>
      <c r="J176" s="128">
        <v>27.299999999999997</v>
      </c>
      <c r="K176" s="128">
        <v>0</v>
      </c>
      <c r="L176" s="128">
        <v>32.599999999999994</v>
      </c>
      <c r="M176" s="128">
        <v>0</v>
      </c>
    </row>
    <row r="177" spans="1:13">
      <c r="A177" s="152"/>
      <c r="B177" s="25" t="s">
        <v>272</v>
      </c>
      <c r="C177" s="128">
        <v>9.8999999999999986</v>
      </c>
      <c r="D177" s="128">
        <v>0</v>
      </c>
      <c r="E177" s="128">
        <v>9.8999999999999986</v>
      </c>
      <c r="F177" s="128">
        <v>0</v>
      </c>
      <c r="G177" s="128">
        <v>0</v>
      </c>
      <c r="H177" s="128">
        <v>0</v>
      </c>
      <c r="I177" s="128">
        <v>0</v>
      </c>
      <c r="J177" s="128">
        <v>0</v>
      </c>
      <c r="K177" s="128">
        <v>0</v>
      </c>
      <c r="L177" s="128">
        <v>9.8999999999999986</v>
      </c>
      <c r="M177" s="128">
        <v>0</v>
      </c>
    </row>
    <row r="178" spans="1:13">
      <c r="A178" s="152"/>
      <c r="B178" s="25" t="s">
        <v>273</v>
      </c>
      <c r="C178" s="128">
        <v>13.799999999999999</v>
      </c>
      <c r="D178" s="128">
        <v>0</v>
      </c>
      <c r="E178" s="128">
        <v>13.799999999999999</v>
      </c>
      <c r="F178" s="128">
        <v>0</v>
      </c>
      <c r="G178" s="128">
        <v>0</v>
      </c>
      <c r="H178" s="128">
        <v>0</v>
      </c>
      <c r="I178" s="128">
        <v>0</v>
      </c>
      <c r="J178" s="128">
        <v>0</v>
      </c>
      <c r="K178" s="128">
        <v>0</v>
      </c>
      <c r="L178" s="128">
        <v>13.799999999999999</v>
      </c>
      <c r="M178" s="128">
        <v>0</v>
      </c>
    </row>
    <row r="179" spans="1:13">
      <c r="A179" s="152"/>
      <c r="B179" s="25" t="s">
        <v>274</v>
      </c>
      <c r="C179" s="128">
        <v>0</v>
      </c>
      <c r="D179" s="128">
        <v>0</v>
      </c>
      <c r="E179" s="128">
        <v>0</v>
      </c>
      <c r="F179" s="128">
        <v>0</v>
      </c>
      <c r="G179" s="128">
        <v>16.2</v>
      </c>
      <c r="H179" s="128">
        <v>1.9</v>
      </c>
      <c r="I179" s="128">
        <v>0</v>
      </c>
      <c r="J179" s="128">
        <v>18.099999999999998</v>
      </c>
      <c r="K179" s="128">
        <v>0</v>
      </c>
      <c r="L179" s="128">
        <v>18.099999999999998</v>
      </c>
      <c r="M179" s="128">
        <v>0</v>
      </c>
    </row>
    <row r="180" spans="1:13">
      <c r="A180" s="152"/>
      <c r="B180" s="25" t="s">
        <v>275</v>
      </c>
      <c r="C180" s="128">
        <v>6.8000000000000007</v>
      </c>
      <c r="D180" s="128">
        <v>0</v>
      </c>
      <c r="E180" s="128">
        <v>6.8000000000000007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  <c r="K180" s="128">
        <v>0</v>
      </c>
      <c r="L180" s="128">
        <v>6.8000000000000007</v>
      </c>
      <c r="M180" s="128">
        <v>0</v>
      </c>
    </row>
    <row r="181" spans="1:13">
      <c r="A181" s="152"/>
      <c r="B181" s="25" t="s">
        <v>41</v>
      </c>
      <c r="C181" s="128">
        <v>7.4</v>
      </c>
      <c r="D181" s="128">
        <v>0</v>
      </c>
      <c r="E181" s="128">
        <v>7.4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  <c r="K181" s="128">
        <v>0</v>
      </c>
      <c r="L181" s="128">
        <v>7.4</v>
      </c>
      <c r="M181" s="128">
        <v>0</v>
      </c>
    </row>
    <row r="182" spans="1:13">
      <c r="A182" s="152"/>
      <c r="B182" s="25" t="s">
        <v>276</v>
      </c>
      <c r="C182" s="128">
        <v>0</v>
      </c>
      <c r="D182" s="128">
        <v>0</v>
      </c>
      <c r="E182" s="128">
        <v>0</v>
      </c>
      <c r="F182" s="128">
        <v>0</v>
      </c>
      <c r="G182" s="128">
        <v>5.8</v>
      </c>
      <c r="H182" s="128">
        <v>0</v>
      </c>
      <c r="I182" s="128">
        <v>0</v>
      </c>
      <c r="J182" s="128">
        <v>5.8</v>
      </c>
      <c r="K182" s="128">
        <v>0</v>
      </c>
      <c r="L182" s="128">
        <v>5.8</v>
      </c>
      <c r="M182" s="128">
        <v>0</v>
      </c>
    </row>
    <row r="183" spans="1:13">
      <c r="A183" s="129"/>
      <c r="B183" s="129" t="s">
        <v>265</v>
      </c>
      <c r="C183" s="126">
        <v>172.1</v>
      </c>
      <c r="D183" s="126">
        <v>0</v>
      </c>
      <c r="E183" s="126">
        <v>172.1</v>
      </c>
      <c r="F183" s="126">
        <v>26.4</v>
      </c>
      <c r="G183" s="126">
        <v>202.9</v>
      </c>
      <c r="H183" s="126">
        <v>20.999999999999993</v>
      </c>
      <c r="I183" s="126">
        <v>0</v>
      </c>
      <c r="J183" s="126">
        <v>250.29999999999998</v>
      </c>
      <c r="K183" s="126">
        <v>0</v>
      </c>
      <c r="L183" s="126">
        <v>422.40000000000003</v>
      </c>
      <c r="M183" s="126">
        <v>0</v>
      </c>
    </row>
    <row r="184" spans="1:13">
      <c r="A184" s="152" t="s">
        <v>262</v>
      </c>
      <c r="B184" s="127" t="s">
        <v>37</v>
      </c>
      <c r="C184" s="128">
        <v>23.000000000000004</v>
      </c>
      <c r="D184" s="128">
        <v>0</v>
      </c>
      <c r="E184" s="128">
        <v>23.000000000000004</v>
      </c>
      <c r="F184" s="128">
        <v>0.6</v>
      </c>
      <c r="G184" s="128">
        <v>0</v>
      </c>
      <c r="H184" s="128">
        <v>0</v>
      </c>
      <c r="I184" s="128">
        <v>0</v>
      </c>
      <c r="J184" s="128">
        <v>0.6</v>
      </c>
      <c r="K184" s="128">
        <v>0</v>
      </c>
      <c r="L184" s="128">
        <v>23.600000000000005</v>
      </c>
      <c r="M184" s="128">
        <v>0</v>
      </c>
    </row>
    <row r="185" spans="1:13" ht="19.2">
      <c r="A185" s="152"/>
      <c r="B185" s="25" t="s">
        <v>277</v>
      </c>
      <c r="C185" s="128">
        <v>0</v>
      </c>
      <c r="D185" s="128">
        <v>0</v>
      </c>
      <c r="E185" s="128">
        <v>0</v>
      </c>
      <c r="F185" s="128">
        <v>0</v>
      </c>
      <c r="G185" s="128">
        <v>10.8</v>
      </c>
      <c r="H185" s="128">
        <v>0</v>
      </c>
      <c r="I185" s="128">
        <v>0</v>
      </c>
      <c r="J185" s="128">
        <v>10.8</v>
      </c>
      <c r="K185" s="128">
        <v>0</v>
      </c>
      <c r="L185" s="128">
        <v>10.8</v>
      </c>
      <c r="M185" s="128">
        <v>71.200000000000017</v>
      </c>
    </row>
    <row r="186" spans="1:13">
      <c r="A186" s="152"/>
      <c r="B186" s="25" t="s">
        <v>278</v>
      </c>
      <c r="C186" s="128">
        <v>0</v>
      </c>
      <c r="D186" s="128">
        <v>0</v>
      </c>
      <c r="E186" s="128">
        <v>0</v>
      </c>
      <c r="F186" s="128">
        <v>0</v>
      </c>
      <c r="G186" s="128">
        <v>27</v>
      </c>
      <c r="H186" s="128">
        <v>2.1999999999999997</v>
      </c>
      <c r="I186" s="128">
        <v>0</v>
      </c>
      <c r="J186" s="128">
        <v>29.2</v>
      </c>
      <c r="K186" s="128">
        <v>0</v>
      </c>
      <c r="L186" s="128">
        <v>29.2</v>
      </c>
      <c r="M186" s="128">
        <v>0</v>
      </c>
    </row>
    <row r="187" spans="1:13">
      <c r="A187" s="152"/>
      <c r="B187" s="25" t="s">
        <v>279</v>
      </c>
      <c r="C187" s="128">
        <v>0</v>
      </c>
      <c r="D187" s="128">
        <v>0</v>
      </c>
      <c r="E187" s="128">
        <v>0</v>
      </c>
      <c r="F187" s="128">
        <v>0</v>
      </c>
      <c r="G187" s="128">
        <v>4</v>
      </c>
      <c r="H187" s="128">
        <v>0.4</v>
      </c>
      <c r="I187" s="128">
        <v>0</v>
      </c>
      <c r="J187" s="128">
        <v>4.4000000000000004</v>
      </c>
      <c r="K187" s="128">
        <v>0</v>
      </c>
      <c r="L187" s="128">
        <v>4.4000000000000004</v>
      </c>
      <c r="M187" s="128">
        <v>0</v>
      </c>
    </row>
    <row r="188" spans="1:13">
      <c r="A188" s="152"/>
      <c r="B188" s="25" t="s">
        <v>280</v>
      </c>
      <c r="C188" s="128">
        <v>0</v>
      </c>
      <c r="D188" s="128">
        <v>0</v>
      </c>
      <c r="E188" s="128">
        <v>0</v>
      </c>
      <c r="F188" s="128">
        <v>0</v>
      </c>
      <c r="G188" s="128">
        <v>2.1000000000000005</v>
      </c>
      <c r="H188" s="128">
        <v>0</v>
      </c>
      <c r="I188" s="128">
        <v>0</v>
      </c>
      <c r="J188" s="128">
        <v>2.1000000000000005</v>
      </c>
      <c r="K188" s="128">
        <v>0</v>
      </c>
      <c r="L188" s="128">
        <v>2.1000000000000005</v>
      </c>
      <c r="M188" s="128">
        <v>0</v>
      </c>
    </row>
    <row r="189" spans="1:13">
      <c r="A189" s="152"/>
      <c r="B189" s="25" t="s">
        <v>281</v>
      </c>
      <c r="C189" s="128">
        <v>0</v>
      </c>
      <c r="D189" s="128">
        <v>0</v>
      </c>
      <c r="E189" s="128">
        <v>0</v>
      </c>
      <c r="F189" s="128">
        <v>0</v>
      </c>
      <c r="G189" s="128">
        <v>17.100000000000001</v>
      </c>
      <c r="H189" s="128">
        <v>0.2</v>
      </c>
      <c r="I189" s="128">
        <v>0</v>
      </c>
      <c r="J189" s="128">
        <v>17.3</v>
      </c>
      <c r="K189" s="128">
        <v>0</v>
      </c>
      <c r="L189" s="128">
        <v>17.3</v>
      </c>
      <c r="M189" s="128">
        <v>0</v>
      </c>
    </row>
    <row r="190" spans="1:13">
      <c r="A190" s="152"/>
      <c r="B190" s="25" t="s">
        <v>282</v>
      </c>
      <c r="C190" s="128">
        <v>0</v>
      </c>
      <c r="D190" s="128">
        <v>0</v>
      </c>
      <c r="E190" s="128">
        <v>0</v>
      </c>
      <c r="F190" s="128">
        <v>0</v>
      </c>
      <c r="G190" s="128">
        <v>2.2000000000000002</v>
      </c>
      <c r="H190" s="128">
        <v>0</v>
      </c>
      <c r="I190" s="128">
        <v>0</v>
      </c>
      <c r="J190" s="128">
        <v>2.2000000000000002</v>
      </c>
      <c r="K190" s="128">
        <v>0</v>
      </c>
      <c r="L190" s="128">
        <v>2.2000000000000002</v>
      </c>
      <c r="M190" s="128">
        <v>0</v>
      </c>
    </row>
    <row r="191" spans="1:13">
      <c r="A191" s="152"/>
      <c r="B191" s="25" t="s">
        <v>283</v>
      </c>
      <c r="C191" s="128">
        <v>0</v>
      </c>
      <c r="D191" s="128">
        <v>0</v>
      </c>
      <c r="E191" s="128">
        <v>0</v>
      </c>
      <c r="F191" s="128">
        <v>0</v>
      </c>
      <c r="G191" s="128">
        <v>30.6</v>
      </c>
      <c r="H191" s="128">
        <v>2.1</v>
      </c>
      <c r="I191" s="128">
        <v>0</v>
      </c>
      <c r="J191" s="128">
        <v>32.700000000000003</v>
      </c>
      <c r="K191" s="128">
        <v>0</v>
      </c>
      <c r="L191" s="128">
        <v>32.700000000000003</v>
      </c>
      <c r="M191" s="128">
        <v>0</v>
      </c>
    </row>
    <row r="192" spans="1:13" ht="19.2">
      <c r="A192" s="152"/>
      <c r="B192" s="25" t="s">
        <v>56</v>
      </c>
      <c r="C192" s="128">
        <v>0</v>
      </c>
      <c r="D192" s="128">
        <v>0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128">
        <v>0</v>
      </c>
      <c r="K192" s="128">
        <v>0</v>
      </c>
      <c r="L192" s="128">
        <v>0</v>
      </c>
      <c r="M192" s="128">
        <v>0</v>
      </c>
    </row>
    <row r="193" spans="1:13">
      <c r="A193" s="130"/>
      <c r="B193" s="131" t="s">
        <v>265</v>
      </c>
      <c r="C193" s="126">
        <v>23.000000000000004</v>
      </c>
      <c r="D193" s="126">
        <v>0</v>
      </c>
      <c r="E193" s="126">
        <v>23.000000000000004</v>
      </c>
      <c r="F193" s="126">
        <v>0.6</v>
      </c>
      <c r="G193" s="126">
        <v>93.800000000000011</v>
      </c>
      <c r="H193" s="126">
        <v>4.9000000000000004</v>
      </c>
      <c r="I193" s="126">
        <v>0</v>
      </c>
      <c r="J193" s="126">
        <v>99.300000000000011</v>
      </c>
      <c r="K193" s="126">
        <v>0</v>
      </c>
      <c r="L193" s="126">
        <v>122.30000000000001</v>
      </c>
      <c r="M193" s="126">
        <v>71.200000000000017</v>
      </c>
    </row>
    <row r="194" spans="1:13">
      <c r="A194" s="124" t="s">
        <v>246</v>
      </c>
      <c r="B194" s="132" t="s">
        <v>265</v>
      </c>
      <c r="C194" s="126">
        <v>572.30000000000007</v>
      </c>
      <c r="D194" s="126">
        <v>0</v>
      </c>
      <c r="E194" s="126">
        <v>572.30000000000007</v>
      </c>
      <c r="F194" s="126">
        <v>81</v>
      </c>
      <c r="G194" s="126">
        <v>487.20000000000005</v>
      </c>
      <c r="H194" s="126">
        <v>49.79999999999999</v>
      </c>
      <c r="I194" s="126">
        <v>19.600000000000001</v>
      </c>
      <c r="J194" s="126">
        <v>637.6</v>
      </c>
      <c r="K194" s="126">
        <v>10.5</v>
      </c>
      <c r="L194" s="126">
        <v>1220.4000000000001</v>
      </c>
      <c r="M194" s="126">
        <v>71.200000000000017</v>
      </c>
    </row>
  </sheetData>
  <mergeCells count="105">
    <mergeCell ref="B2:D2"/>
    <mergeCell ref="E2:G2"/>
    <mergeCell ref="H2:J2"/>
    <mergeCell ref="A23:B23"/>
    <mergeCell ref="C23:E23"/>
    <mergeCell ref="F23:J23"/>
    <mergeCell ref="M52:M54"/>
    <mergeCell ref="A53:B53"/>
    <mergeCell ref="C53:C54"/>
    <mergeCell ref="D53:D54"/>
    <mergeCell ref="E53:E54"/>
    <mergeCell ref="F53:F54"/>
    <mergeCell ref="G53:H53"/>
    <mergeCell ref="I53:I54"/>
    <mergeCell ref="J24:J25"/>
    <mergeCell ref="A25:B25"/>
    <mergeCell ref="A27:A37"/>
    <mergeCell ref="A39:A47"/>
    <mergeCell ref="A52:B52"/>
    <mergeCell ref="C52:E52"/>
    <mergeCell ref="F52:J52"/>
    <mergeCell ref="K23:K25"/>
    <mergeCell ref="L23:L25"/>
    <mergeCell ref="M23:M25"/>
    <mergeCell ref="A24:B24"/>
    <mergeCell ref="C24:C25"/>
    <mergeCell ref="D24:D25"/>
    <mergeCell ref="E24:E25"/>
    <mergeCell ref="F24:F25"/>
    <mergeCell ref="G24:H24"/>
    <mergeCell ref="J53:J54"/>
    <mergeCell ref="A54:B54"/>
    <mergeCell ref="I24:I25"/>
    <mergeCell ref="A56:A66"/>
    <mergeCell ref="A68:A76"/>
    <mergeCell ref="A81:B81"/>
    <mergeCell ref="C81:E81"/>
    <mergeCell ref="F81:J81"/>
    <mergeCell ref="K52:K54"/>
    <mergeCell ref="L52:L54"/>
    <mergeCell ref="L81:L83"/>
    <mergeCell ref="M81:M83"/>
    <mergeCell ref="A82:B82"/>
    <mergeCell ref="C82:C83"/>
    <mergeCell ref="D82:D83"/>
    <mergeCell ref="E82:E83"/>
    <mergeCell ref="F82:F83"/>
    <mergeCell ref="G82:H82"/>
    <mergeCell ref="I82:I83"/>
    <mergeCell ref="I111:I112"/>
    <mergeCell ref="J82:J83"/>
    <mergeCell ref="A83:B83"/>
    <mergeCell ref="A85:A95"/>
    <mergeCell ref="A97:A105"/>
    <mergeCell ref="A110:B110"/>
    <mergeCell ref="C110:E110"/>
    <mergeCell ref="F110:J110"/>
    <mergeCell ref="K81:K83"/>
    <mergeCell ref="M139:M141"/>
    <mergeCell ref="A140:B140"/>
    <mergeCell ref="C140:C141"/>
    <mergeCell ref="D140:D141"/>
    <mergeCell ref="E140:E141"/>
    <mergeCell ref="F140:F141"/>
    <mergeCell ref="G140:H140"/>
    <mergeCell ref="I140:I141"/>
    <mergeCell ref="J111:J112"/>
    <mergeCell ref="A112:B112"/>
    <mergeCell ref="A114:A124"/>
    <mergeCell ref="A126:A134"/>
    <mergeCell ref="A139:B139"/>
    <mergeCell ref="C139:E139"/>
    <mergeCell ref="F139:J139"/>
    <mergeCell ref="K110:K112"/>
    <mergeCell ref="L110:L112"/>
    <mergeCell ref="M110:M112"/>
    <mergeCell ref="A111:B111"/>
    <mergeCell ref="C111:C112"/>
    <mergeCell ref="D111:D112"/>
    <mergeCell ref="E111:E112"/>
    <mergeCell ref="F111:F112"/>
    <mergeCell ref="G111:H111"/>
    <mergeCell ref="J140:J141"/>
    <mergeCell ref="A141:B141"/>
    <mergeCell ref="A143:A153"/>
    <mergeCell ref="A155:A163"/>
    <mergeCell ref="A168:B168"/>
    <mergeCell ref="C168:E168"/>
    <mergeCell ref="F168:J168"/>
    <mergeCell ref="K139:K141"/>
    <mergeCell ref="L139:L141"/>
    <mergeCell ref="J169:J170"/>
    <mergeCell ref="A170:B170"/>
    <mergeCell ref="A172:A182"/>
    <mergeCell ref="A184:A192"/>
    <mergeCell ref="K168:K170"/>
    <mergeCell ref="L168:L170"/>
    <mergeCell ref="M168:M170"/>
    <mergeCell ref="A169:B169"/>
    <mergeCell ref="C169:C170"/>
    <mergeCell ref="D169:D170"/>
    <mergeCell ref="E169:E170"/>
    <mergeCell ref="F169:F170"/>
    <mergeCell ref="G169:H169"/>
    <mergeCell ref="I169:I170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3" ma:contentTypeDescription="Utwórz nowy dokument." ma:contentTypeScope="" ma:versionID="7eae22fd56ca9bc85e929c1f0851b14e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3ca6be1d1868c0e34347f9195265bb21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5dc2a8-55ef-4bde-ab77-77cf0b131919">
      <UserInfo>
        <DisplayName>Patrycja Staszkowska</DisplayName>
        <AccountId>196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2036ED-933B-4DB9-AA8D-A5B649A40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C59730-54F3-490D-A586-DD59EBCA7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E0390-C7A5-4062-A5C3-B99EAD55B80C}">
  <ds:schemaRefs>
    <ds:schemaRef ds:uri="http://purl.org/dc/elements/1.1/"/>
    <ds:schemaRef ds:uri="http://purl.org/dc/terms/"/>
    <ds:schemaRef ds:uri="http://www.w3.org/XML/1998/namespace"/>
    <ds:schemaRef ds:uri="e95dc2a8-55ef-4bde-ab77-77cf0b13191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f0d1ff7-f49c-434e-b970-5d4592be097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21</vt:i4>
      </vt:variant>
    </vt:vector>
  </HeadingPairs>
  <TitlesOfParts>
    <vt:vector size="29" baseType="lpstr">
      <vt:lpstr>COVER</vt:lpstr>
      <vt:lpstr>P&amp;L</vt:lpstr>
      <vt:lpstr>BALANCE SHEET</vt:lpstr>
      <vt:lpstr>CASH FLOW</vt:lpstr>
      <vt:lpstr>KAPITAŁ WŁASNY</vt:lpstr>
      <vt:lpstr>SEGMENTS 1H</vt:lpstr>
      <vt:lpstr>SEGMENTS Q2</vt:lpstr>
      <vt:lpstr>SALES</vt:lpstr>
      <vt:lpstr>BIP_BS</vt:lpstr>
      <vt:lpstr>BIP_CF</vt:lpstr>
      <vt:lpstr>BIP_EC</vt:lpstr>
      <vt:lpstr>BIP_EC_OP</vt:lpstr>
      <vt:lpstr>BIP_EC_OP2</vt:lpstr>
      <vt:lpstr>BIP_EC_OP3</vt:lpstr>
      <vt:lpstr>BIP_PL</vt:lpstr>
      <vt:lpstr>BIP_SEGMENTY_1</vt:lpstr>
      <vt:lpstr>BIP_SEGMENTY_1_OP</vt:lpstr>
      <vt:lpstr>BIP_SEGMENTY_1_OP_2</vt:lpstr>
      <vt:lpstr>BIP_SEGMENTY_1_OP_2_Q</vt:lpstr>
      <vt:lpstr>BIP_SEGMENTY_1_OP_Q</vt:lpstr>
      <vt:lpstr>BIP_SEGMENTY_1_Q</vt:lpstr>
      <vt:lpstr>BIP_SEGMENTY_PRZYCHODY</vt:lpstr>
      <vt:lpstr>BIP_SEGMENTY_PRZYCHODY_OP</vt:lpstr>
      <vt:lpstr>BIP_SEGMENTY_PRZYCHODY_OP_2</vt:lpstr>
      <vt:lpstr>BIP_SEGMENTY_PRZYCHODY_OP_2_Q</vt:lpstr>
      <vt:lpstr>BIP_SEGMENTY_PRZYCHODY_OP_Q</vt:lpstr>
      <vt:lpstr>BIP_SEGMENTY_PRZYCHODY_Q</vt:lpstr>
      <vt:lpstr>'CASH FLOW'!Obszar_wydruku</vt:lpstr>
      <vt:lpstr>'KAPITAŁ WŁASNY'!Obszar_wydruku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Pokora</dc:creator>
  <cp:keywords/>
  <dc:description/>
  <cp:lastModifiedBy>Tomasz Pokora</cp:lastModifiedBy>
  <cp:revision/>
  <dcterms:created xsi:type="dcterms:W3CDTF">2019-06-17T11:54:06Z</dcterms:created>
  <dcterms:modified xsi:type="dcterms:W3CDTF">2021-12-02T11:38:04Z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</Properties>
</file>