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grupaccc.sharepoint.com/sites/RelacjeInwestorskie/Shared Documents/Strona internetowa/Centrum wyników - dodanie nowych Q/sprawozadanie na stronę/PL/"/>
    </mc:Choice>
  </mc:AlternateContent>
  <xr:revisionPtr revIDLastSave="33" documentId="8_{62DD12AC-1F94-4DFF-AA42-09A4918FBEBE}" xr6:coauthVersionLast="47" xr6:coauthVersionMax="47" xr10:uidLastSave="{18D6AF36-DCA7-4002-9F00-7F75EA752796}"/>
  <bookViews>
    <workbookView xWindow="-108" yWindow="-108" windowWidth="23256" windowHeight="12576" tabRatio="788" xr2:uid="{00000000-000D-0000-FFFF-FFFF00000000}"/>
  </bookViews>
  <sheets>
    <sheet name="Okładka" sheetId="8" r:id="rId1"/>
    <sheet name="RZiS" sheetId="1" r:id="rId2"/>
    <sheet name="BILANS" sheetId="2" r:id="rId3"/>
    <sheet name="CASH FLOW" sheetId="3" r:id="rId4"/>
    <sheet name="KAPITAŁ WŁASNY" sheetId="4" r:id="rId5"/>
    <sheet name="SEGMENTY 9M" sheetId="5" r:id="rId6"/>
    <sheet name="SEGMENTY Q3" sheetId="6" r:id="rId7"/>
    <sheet name="SPRZEDAŻ - KRAJE" sheetId="7" r:id="rId8"/>
  </sheets>
  <definedNames>
    <definedName name="_Fill" localSheetId="0" hidden="1">#REF!</definedName>
    <definedName name="_Fill" hidden="1">#REF!</definedName>
    <definedName name="a" localSheetId="0" hidden="1">{#N/A,#N/A,FALSE,"Nabycie akcji"}</definedName>
    <definedName name="a" hidden="1">{#N/A,#N/A,FALSE,"Nabycie akcji"}</definedName>
    <definedName name="aaa" hidden="1">#REF!</definedName>
    <definedName name="adsadsad" localSheetId="0" hidden="1">{#N/A,#N/A,FALSE,"Nabycie akcji"}</definedName>
    <definedName name="adsadsad" hidden="1">{#N/A,#N/A,FALSE,"Nabycie akcji"}</definedName>
    <definedName name="AS2DocOpenMode" hidden="1">"AS2DocumentEdit"</definedName>
    <definedName name="D1P" localSheetId="0" hidden="1">{#N/A,#N/A,FALSE,"Nabycie akcji"}</definedName>
    <definedName name="D1P" hidden="1">{#N/A,#N/A,FALSE,"Nabycie akcji"}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localSheetId="0" hidden="1">{#N/A,#N/A,FALSE,"Nabycie akcji"}</definedName>
    <definedName name="kkk" hidden="1">{#N/A,#N/A,FALSE,"Nabycie akcji"}</definedName>
    <definedName name="kl" localSheetId="0" hidden="1">{#N/A,#N/A,TRUE,"F-1";#N/A,#N/A,TRUE,"F-2"}</definedName>
    <definedName name="kl" hidden="1">{#N/A,#N/A,TRUE,"F-1";#N/A,#N/A,TRUE,"F-2"}</definedName>
    <definedName name="NOta8" localSheetId="0" hidden="1">{#N/A,#N/A,FALSE,"Nabycie akcji"}</definedName>
    <definedName name="NOta8" hidden="1">{#N/A,#N/A,FALSE,"Nabycie akcji"}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wrn.Akcje._.Mątwy." localSheetId="0" hidden="1">{#N/A,#N/A,FALSE,"Nabycie akcji"}</definedName>
    <definedName name="wrn.Akcje._.Mątwy." hidden="1">{#N/A,#N/A,FALSE,"Nabycie akcji"}</definedName>
    <definedName name="wrn.PBC._.Drukowane." localSheetId="0" hidden="1">{#N/A,#N/A,TRUE,"F-1";#N/A,#N/A,TRUE,"F-2"}</definedName>
    <definedName name="wrn.PBC._.Drukowane." hidden="1">{#N/A,#N/A,TRUE,"F-1";#N/A,#N/A,TRUE,"F-2"}</definedName>
    <definedName name="xx" hidden="1">#REF!</definedName>
    <definedName name="xxx" localSheetId="0" hidden="1">{#N/A,#N/A,FALSE,"Nabycie akcji"}</definedName>
    <definedName name="xxx" hidden="1">{#N/A,#N/A,FALSE,"Nabycie akcji"}</definedName>
    <definedName name="xxx1" localSheetId="0" hidden="1">{#N/A,#N/A,TRUE,"F-1";#N/A,#N/A,TRUE,"F-2"}</definedName>
    <definedName name="xxx1" hidden="1">{#N/A,#N/A,TRUE,"F-1";#N/A,#N/A,TRUE,"F-2"}</definedName>
    <definedName name="xxx2" localSheetId="0" hidden="1">{#N/A,#N/A,FALSE,"Nabycie akcji"}</definedName>
    <definedName name="xxx2" hidden="1">{#N/A,#N/A,FALSE,"Nabycie akcji"}</definedName>
    <definedName name="xxx3" localSheetId="0" hidden="1">{#N/A,#N/A,TRUE,"F-1";#N/A,#N/A,TRUE,"F-2"}</definedName>
    <definedName name="xxx3" hidden="1">{#N/A,#N/A,TRUE,"F-1";#N/A,#N/A,TRUE,"F-2"}</definedName>
    <definedName name="xxx4" localSheetId="0" hidden="1">{#N/A,#N/A,FALSE,"Nabycie akcji"}</definedName>
    <definedName name="xxx4" hidden="1">{#N/A,#N/A,FALSE,"Nabycie akcji"}</definedName>
    <definedName name="z" localSheetId="0" hidden="1">{#N/A,#N/A,FALSE,"Nabycie akcji"}</definedName>
    <definedName name="z" hidden="1">{#N/A,#N/A,FALSE,"Nabycie akcji"}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9" i="6" l="1"/>
  <c r="C227" i="6" s="1"/>
  <c r="C245" i="6" s="1"/>
  <c r="C131" i="6"/>
  <c r="C149" i="6" s="1"/>
  <c r="C167" i="6" s="1"/>
  <c r="E103" i="6"/>
  <c r="E181" i="6" s="1"/>
  <c r="D103" i="6"/>
  <c r="D181" i="6" s="1"/>
  <c r="C103" i="6"/>
  <c r="C181" i="6" s="1"/>
  <c r="K101" i="6"/>
  <c r="K179" i="6" s="1"/>
  <c r="J101" i="6"/>
  <c r="J179" i="6" s="1"/>
  <c r="I101" i="6"/>
  <c r="I179" i="6" s="1"/>
  <c r="H101" i="6"/>
  <c r="H179" i="6" s="1"/>
  <c r="F179" i="6"/>
  <c r="E101" i="6"/>
  <c r="E179" i="6" s="1"/>
  <c r="D101" i="6"/>
  <c r="D179" i="6" s="1"/>
  <c r="C101" i="6"/>
  <c r="C179" i="6" s="1"/>
  <c r="C34" i="6"/>
  <c r="C53" i="6" s="1"/>
  <c r="C90" i="6" s="1"/>
  <c r="B58" i="4"/>
  <c r="G58" i="4"/>
  <c r="F58" i="4"/>
  <c r="E58" i="4"/>
  <c r="C58" i="4"/>
  <c r="H58" i="4"/>
  <c r="D58" i="4"/>
  <c r="H55" i="4"/>
  <c r="G55" i="4"/>
  <c r="E55" i="4"/>
  <c r="B55" i="4"/>
  <c r="F55" i="4"/>
  <c r="D55" i="4"/>
  <c r="C55" i="4"/>
  <c r="G45" i="4"/>
  <c r="E45" i="4"/>
  <c r="C45" i="4"/>
  <c r="H45" i="4"/>
  <c r="F45" i="4"/>
  <c r="D45" i="4"/>
  <c r="B45" i="4"/>
  <c r="H42" i="4"/>
  <c r="F42" i="4"/>
  <c r="D42" i="4"/>
  <c r="C42" i="4"/>
  <c r="B42" i="4"/>
  <c r="E42" i="4"/>
  <c r="F32" i="4"/>
  <c r="E32" i="4"/>
  <c r="C32" i="4"/>
  <c r="H32" i="4"/>
  <c r="D32" i="4"/>
  <c r="B32" i="4"/>
  <c r="G32" i="4"/>
  <c r="H29" i="4"/>
  <c r="B29" i="4"/>
  <c r="C29" i="4"/>
  <c r="G29" i="4"/>
  <c r="F29" i="4"/>
  <c r="E29" i="4"/>
  <c r="D29" i="4"/>
  <c r="H19" i="4"/>
  <c r="F19" i="4"/>
  <c r="B19" i="4"/>
  <c r="G19" i="4"/>
  <c r="E19" i="4"/>
  <c r="D19" i="4"/>
  <c r="C19" i="4"/>
  <c r="D10" i="4"/>
  <c r="C10" i="4"/>
  <c r="H10" i="4"/>
  <c r="G10" i="4"/>
  <c r="F10" i="4"/>
  <c r="E10" i="4"/>
  <c r="B10" i="4"/>
  <c r="D38" i="3"/>
  <c r="C38" i="3"/>
  <c r="C27" i="3"/>
  <c r="D27" i="3"/>
  <c r="B27" i="3"/>
  <c r="D15" i="3"/>
  <c r="C15" i="3"/>
  <c r="C20" i="3" s="1"/>
  <c r="D7" i="3"/>
  <c r="B58" i="2"/>
  <c r="D58" i="2"/>
  <c r="C48" i="2"/>
  <c r="E48" i="2"/>
  <c r="D48" i="2"/>
  <c r="B48" i="2"/>
  <c r="E38" i="2"/>
  <c r="D38" i="2"/>
  <c r="B38" i="2"/>
  <c r="E29" i="2"/>
  <c r="B18" i="2"/>
  <c r="G45" i="1"/>
  <c r="G48" i="1" s="1"/>
  <c r="G31" i="1"/>
  <c r="D31" i="1"/>
  <c r="E31" i="1"/>
  <c r="G29" i="1"/>
  <c r="E29" i="1"/>
  <c r="F29" i="1"/>
  <c r="D29" i="1"/>
  <c r="G43" i="1"/>
  <c r="G46" i="1" s="1"/>
  <c r="F43" i="1"/>
  <c r="F46" i="1" s="1"/>
  <c r="E43" i="1"/>
  <c r="E46" i="1" s="1"/>
  <c r="D43" i="1"/>
  <c r="D46" i="1" s="1"/>
  <c r="B43" i="1"/>
  <c r="B46" i="1" s="1"/>
  <c r="F45" i="1"/>
  <c r="F48" i="1" s="1"/>
  <c r="E45" i="1"/>
  <c r="E48" i="1" s="1"/>
  <c r="D45" i="1"/>
  <c r="D48" i="1" s="1"/>
  <c r="B45" i="1"/>
  <c r="B48" i="1" s="1"/>
  <c r="G44" i="1"/>
  <c r="G47" i="1" s="1"/>
  <c r="F44" i="1"/>
  <c r="F47" i="1" s="1"/>
  <c r="E44" i="1"/>
  <c r="E47" i="1" s="1"/>
  <c r="D44" i="1"/>
  <c r="D47" i="1" s="1"/>
  <c r="B9" i="1"/>
  <c r="D20" i="4" l="1"/>
  <c r="B33" i="4"/>
  <c r="E20" i="4"/>
  <c r="G59" i="4"/>
  <c r="B59" i="4"/>
  <c r="E46" i="4"/>
  <c r="H20" i="4"/>
  <c r="H33" i="4"/>
  <c r="D59" i="4"/>
  <c r="H59" i="4"/>
  <c r="C20" i="4"/>
  <c r="F33" i="4"/>
  <c r="G33" i="4"/>
  <c r="B60" i="2"/>
  <c r="B16" i="1"/>
  <c r="C39" i="3"/>
  <c r="B20" i="4"/>
  <c r="D20" i="3"/>
  <c r="D39" i="3" s="1"/>
  <c r="C33" i="4"/>
  <c r="C46" i="4"/>
  <c r="B50" i="2"/>
  <c r="F20" i="4"/>
  <c r="G20" i="4"/>
  <c r="E33" i="4"/>
  <c r="B46" i="4"/>
  <c r="F59" i="4"/>
  <c r="D50" i="2"/>
  <c r="D60" i="2"/>
  <c r="E50" i="2"/>
  <c r="D33" i="4"/>
  <c r="D46" i="4"/>
  <c r="B29" i="1"/>
  <c r="F31" i="1"/>
  <c r="B15" i="3"/>
  <c r="B20" i="3" s="1"/>
  <c r="G42" i="4"/>
  <c r="G46" i="4" s="1"/>
  <c r="D29" i="2"/>
  <c r="C7" i="3"/>
  <c r="F46" i="4"/>
  <c r="C59" i="4"/>
  <c r="B31" i="1"/>
  <c r="B27" i="2"/>
  <c r="E58" i="2"/>
  <c r="H46" i="4"/>
  <c r="E59" i="4"/>
  <c r="D43" i="3" l="1"/>
  <c r="B36" i="1"/>
  <c r="B21" i="1"/>
  <c r="D51" i="2"/>
  <c r="D61" i="2"/>
  <c r="B61" i="2"/>
  <c r="B29" i="2"/>
  <c r="E60" i="2"/>
  <c r="B51" i="2" l="1"/>
  <c r="B23" i="1"/>
  <c r="E61" i="2"/>
  <c r="E51" i="2"/>
  <c r="B37" i="1"/>
  <c r="B44" i="1" l="1"/>
  <c r="B47" i="1" s="1"/>
</calcChain>
</file>

<file path=xl/sharedStrings.xml><?xml version="1.0" encoding="utf-8"?>
<sst xmlns="http://schemas.openxmlformats.org/spreadsheetml/2006/main" count="990" uniqueCount="240">
  <si>
    <t>01.08.2021-31.10.2021</t>
  </si>
  <si>
    <t>DZIAŁALNOŚĆ KONTYNUOWANA</t>
  </si>
  <si>
    <t>-</t>
  </si>
  <si>
    <t>Przychody ze sprzedaży</t>
  </si>
  <si>
    <t>Koszt własny sprzedaży</t>
  </si>
  <si>
    <t>Zysk brutto ze sprzedaży</t>
  </si>
  <si>
    <t>Koszty punktów handlu</t>
  </si>
  <si>
    <t>Pozostałe koszty sprzedaży</t>
  </si>
  <si>
    <t>Koszty ogólnego zarządu</t>
  </si>
  <si>
    <t>Pozostałe przychody operacyjne</t>
  </si>
  <si>
    <t>Pozostałe koszty operacyjne</t>
  </si>
  <si>
    <t>Odpisy z tytułu oczekiwanych strat kredytowych (odpisy aktualizujące należności handlowe)</t>
  </si>
  <si>
    <t>Zysk (strata) na działalności operacyjnej</t>
  </si>
  <si>
    <t xml:space="preserve">Przychody finansowe </t>
  </si>
  <si>
    <t>Odpisy z tytułu oczekiwanych strat kredytowych</t>
  </si>
  <si>
    <t>Koszty finansowe</t>
  </si>
  <si>
    <t>Udział w zyskach (stratach) jednostek stowarzyszonych</t>
  </si>
  <si>
    <t>Zysk (strata) przed opodatkowaniem</t>
  </si>
  <si>
    <t xml:space="preserve">Podatek dochodowy </t>
  </si>
  <si>
    <t>ZYSK (STRATA) NETTO Z DZIAŁALNOŚCI KONTYNUOWANEJ</t>
  </si>
  <si>
    <t>DZIAŁALNOŚĆ ZANIECHANA</t>
  </si>
  <si>
    <t>ZYSK (STRATA) NETTO Z DZIAŁALNOŚCI ZANIECHANEJ</t>
  </si>
  <si>
    <t>ZYSK (STRATA) NETTO</t>
  </si>
  <si>
    <t>Przypisany akcjonariuszom jednostki dominującej</t>
  </si>
  <si>
    <t>Przypisany udziałom niekontrolującym</t>
  </si>
  <si>
    <t>Pozostałe całkowite dochody z działalności kontynuowanej</t>
  </si>
  <si>
    <t>Podlegające przeklasyfikowaniu do wyniku - różnice kursowe z przeliczenia sprawozdań jednostek zagranicznych</t>
  </si>
  <si>
    <t>Niepodlegające przeklasyfikowaniu do wyniku - pozostałe:</t>
  </si>
  <si>
    <t>Zyski (straty) aktuarialne dotyczące świadczeń pracowniczych</t>
  </si>
  <si>
    <t>Pozostałe całkowite dochody z działalności zaniechanej</t>
  </si>
  <si>
    <t>Przekwalifikowanie różnic kursowych z przeliczenia jednostki zagranicznej, nad którą utracono kontrolę do rachunku zysków i strat</t>
  </si>
  <si>
    <t>Razem pozostałe całkowite dochody netto</t>
  </si>
  <si>
    <t xml:space="preserve">ŁĄCZNE CAŁKOWITE DOCHODY </t>
  </si>
  <si>
    <t>Całkowity dochód przypadający na akcjonariuszy jednostki dominującej z tytułu:</t>
  </si>
  <si>
    <t>- działalności kontynuowanej</t>
  </si>
  <si>
    <t>- działalności zaniechanej</t>
  </si>
  <si>
    <t>Udziały niekontrolujące</t>
  </si>
  <si>
    <t>Średnia ważona liczba akcji zwykłych (mln szt.)</t>
  </si>
  <si>
    <t>Zysk (strata) na akcję podstawowy z zysku (straty) za okres przypadający akcjonariuszom jednostki dominującej (w PLN)</t>
  </si>
  <si>
    <t>Zysk (strata) na akcję podstawowy z zysku (straty) z działalności kontynuowanej za okres przypadający akcjonariuszom jednostki dominującej (w PLN)</t>
  </si>
  <si>
    <t>Zysk (strata) na akcję podstawowy z zysku (straty) z działalności zaniechanej za okres przypadający akcjonariuszom jednostki dominującej (w PLN)</t>
  </si>
  <si>
    <t>Zysk (strata) na akcję rozwodniony z zysku (straty) za okres przypadający akcjonariuszom jednostki dominującej (w PLN)</t>
  </si>
  <si>
    <t>Zysk (strata) na akcję rozwodniony z zysku (straty) z działalności kontynuowanej za okres przypadający akcjonariuszom jednostki dominującej (w PLN)</t>
  </si>
  <si>
    <t>Zysk (strata) na akcję rozwodniony z zysku (straty) z działalności zaniechanej za okres przypadający akcjonariuszom jednostki dominującej (w PLN)</t>
  </si>
  <si>
    <t>niebadane,
nieprzeglądane</t>
  </si>
  <si>
    <t>badane</t>
  </si>
  <si>
    <t>Wartości niematerialne</t>
  </si>
  <si>
    <t>Wartość firmy</t>
  </si>
  <si>
    <t>Rzeczowe aktywa trwałe - inwestycje w sklepach</t>
  </si>
  <si>
    <t>Rzeczowe aktywa trwałe - fabryka i dystrybucja</t>
  </si>
  <si>
    <t>Rzeczowe aktywa trwałe - pozostałe</t>
  </si>
  <si>
    <t>Prawo do użytkowania</t>
  </si>
  <si>
    <t>Aktywa z tytułu podatku odroczonego</t>
  </si>
  <si>
    <t>Udzielone pożyczki</t>
  </si>
  <si>
    <t>Inne aktywa finansowe</t>
  </si>
  <si>
    <t>Należności leasingowe</t>
  </si>
  <si>
    <t>Inwestycje w jednostki stowarzyszone</t>
  </si>
  <si>
    <t>Nieruchomości inwestycyjne</t>
  </si>
  <si>
    <t>Należności od odbiorców</t>
  </si>
  <si>
    <t>Należności długoterminowe</t>
  </si>
  <si>
    <t>Aktywa trwałe</t>
  </si>
  <si>
    <t>Zapasy</t>
  </si>
  <si>
    <t>Należności z tytułu podatku dochodowego</t>
  </si>
  <si>
    <t>Pozostałe należności</t>
  </si>
  <si>
    <t>Środki pieniężne i ich ekwiwalenty</t>
  </si>
  <si>
    <t>Pochodne instrumenty finansowe</t>
  </si>
  <si>
    <t>Aktywa obrotowe</t>
  </si>
  <si>
    <t>Aktywa zaklasyfikowane jako przeznaczone do sprzedaży</t>
  </si>
  <si>
    <t>AKTYWA RAZEM</t>
  </si>
  <si>
    <t>Zobowiązania z tytułu kredytów i obligacji</t>
  </si>
  <si>
    <t>Zobowiązania z tytułu odroczonego podatku dochodowego</t>
  </si>
  <si>
    <t>Zobowiązania wobec pracowników</t>
  </si>
  <si>
    <t>Rezerwy</t>
  </si>
  <si>
    <t>Otrzymane dotacje</t>
  </si>
  <si>
    <t>Zobowiązania z tytułu leasingu</t>
  </si>
  <si>
    <t>Zobowiązania z tytułu obowiązku wykupu udziałów niekontrolujących</t>
  </si>
  <si>
    <t>Pozostałe zobowiązania długoterminowe</t>
  </si>
  <si>
    <t>Zobowiązania długoterminowe</t>
  </si>
  <si>
    <t>Zobowiązania handlowe i inne</t>
  </si>
  <si>
    <t>Pozostałe zobowiązania</t>
  </si>
  <si>
    <t>Otrzymane zaliczki</t>
  </si>
  <si>
    <t>Zobowiązania z tytułu podatku dochodowego</t>
  </si>
  <si>
    <t>Zobowiązania krótkoterminowe</t>
  </si>
  <si>
    <t>Zobowiązania bezpośrednio związane z aktywami zaklasyfikowanymi jako przeznaczone do sprzedaży</t>
  </si>
  <si>
    <t>ZOBOWIĄZANIA RAZEM</t>
  </si>
  <si>
    <t>AKTYWA NETTO</t>
  </si>
  <si>
    <t>Kapitał własny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</si>
  <si>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</si>
  <si>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</si>
  <si>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</si>
  <si>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</si>
  <si>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</si>
  <si>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Kapitał własny przypadający akcjonariuszom jednostki dominującej</t>
  </si>
  <si>
    <t>RAZEM KAPITAŁY WŁASNE</t>
  </si>
  <si>
    <t>KAPITAŁ WŁASNY I ZOBOWIĄZANIA RAZEM</t>
  </si>
  <si>
    <t>SPRAWOZDANIE ROCZNE, PÓŁROCZNE, KWARTALNE</t>
  </si>
  <si>
    <t>01.02.2020-31.10.2020</t>
  </si>
  <si>
    <t>01.01.2020-30.09.2020</t>
  </si>
  <si>
    <t>niebadane, nieprzeglądane</t>
  </si>
  <si>
    <t>Zysk (strata) przed opodatkowaniem z działalności kontynuowanej</t>
  </si>
  <si>
    <t>Zysk (strata) przed opodatkowaniem z działalności zaniechanej</t>
  </si>
  <si>
    <t>Amortyzacja</t>
  </si>
  <si>
    <t>Odpisy aktualizujące wartość rzeczowych aktywów trwałych, prawa do użytkowania, wartości niematerialnych oraz przeszacowanie do wartości godziwej grupy do zbycia</t>
  </si>
  <si>
    <t>(Zysk) Strata na działalności inwestycyjnej</t>
  </si>
  <si>
    <t>Udział w (zyskach) stratach jednostek stowarzyszonych</t>
  </si>
  <si>
    <t>Koszty finansowania zewnętrznego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</si>
  <si>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</si>
  <si>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</si>
  <si>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</si>
  <si>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</si>
  <si>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na zapasy</t>
  </si>
  <si>
    <t>Zmiana stanu należności i odpisów aktualizujących należności</t>
  </si>
  <si>
    <t>Zmiana stanu zobowiązań krótkoterminowych, z wyjątkiem pożyczek, kredytów i obligacji</t>
  </si>
  <si>
    <t>Przepływy pieniężne netto z działalności operacyjnej</t>
  </si>
  <si>
    <t>Wpływy ze sprzedaży rzeczowych aktywów trwałych</t>
  </si>
  <si>
    <t>Wpływy z tytułu rozliczenia inwestycji w sklepach z wynajmującymi</t>
  </si>
  <si>
    <t>Nabycie wartości niematerialnych i rzeczowych aktywów trwałych</t>
  </si>
  <si>
    <t xml:space="preserve">Wydatki na nabycie udziałów niekontrolujących </t>
  </si>
  <si>
    <t>Inne wydatki inwestycyjne</t>
  </si>
  <si>
    <t>Przepływy pieniężne netto z działalności inwestycyjnej</t>
  </si>
  <si>
    <t>Wpływy z tytułu zaciągnięcia kredytów i pożyczek</t>
  </si>
  <si>
    <t>Emisja obligacji</t>
  </si>
  <si>
    <t>Dywidendy i inne wypłaty na rzecz udziałowców niekontrolujących</t>
  </si>
  <si>
    <t>Spłaty kredytów i pożyczek</t>
  </si>
  <si>
    <t>Płatności z tytułu leasingu</t>
  </si>
  <si>
    <t>Odsetki zapłacone</t>
  </si>
  <si>
    <t>Wpływy netto z emisji akcji</t>
  </si>
  <si>
    <t>Nabycie akcji eobuwie.pl S.A. od MKK3</t>
  </si>
  <si>
    <t>Otrzymana zaliczka od A&amp;R Investments Limited oraz wpłata od Cyfrowego Polsatu z tytułu sprzedaży akcji eobuwie.pl S.A.</t>
  </si>
  <si>
    <t>Inne wydatki finansowe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</si>
  <si>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</si>
  <si>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</si>
  <si>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</si>
  <si>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</si>
  <si>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</si>
  <si>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</si>
  <si>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KAPITAŁ AKCYJNY</t>
  </si>
  <si>
    <t xml:space="preserve">KAPITAŁ ZAPASOWY </t>
  </si>
  <si>
    <t>ZYSKI ZATRZYMANE</t>
  </si>
  <si>
    <t>RÓŻNICE KURSOWE Z PRZELICZENIA SPRAWOZDAŃ JEDNOSTEK ZAGRANICZNYCH</t>
  </si>
  <si>
    <t>WYCENA AKTUARIALNA ŚWIADCZEŃ PRACOWNICZYCH</t>
  </si>
  <si>
    <t>UDZIAŁY NIEKONTROLUJĄCE</t>
  </si>
  <si>
    <t>RAZEM KAPITAŁ WŁASNY</t>
  </si>
  <si>
    <t>PRZYPADAJĄCY AKCJONARIUSZOM JEDNOSTKI DOMINUJĄCEJ</t>
  </si>
  <si>
    <t>Zysk (strata) netto za okres</t>
  </si>
  <si>
    <t>Zysk (strata) netto alokowany do udziałów niekontrolujących</t>
  </si>
  <si>
    <t>Różnice kursowe z przeliczenia</t>
  </si>
  <si>
    <t>Uchwalona dywidenda</t>
  </si>
  <si>
    <t>Przeniesienie wyceny aktuarialnej świadczeń pracowniczych związanej z jednostką zależną, nad którą utracono kontrolę do zysków zatrzymanych</t>
  </si>
  <si>
    <t>Emisja akcji</t>
  </si>
  <si>
    <t>Ujęcie wbudowanych instrumentów finansowych kapitałowych</t>
  </si>
  <si>
    <t>Nabycie udziałów</t>
  </si>
  <si>
    <t>Transakcje dotyczące pakietu akcji eobuwie.pl S.A.</t>
  </si>
  <si>
    <t>Transakcje z właścicielami razem</t>
  </si>
  <si>
    <t>Stan na dzień 31.10.2021</t>
  </si>
  <si>
    <t>Zysk netto za okres</t>
  </si>
  <si>
    <t>Zysk (strata) alokowany do udziałów niekontrolujących</t>
  </si>
  <si>
    <t xml:space="preserve">Całkowite dochody razem </t>
  </si>
  <si>
    <t>Wykup udziałów niekontrolujących</t>
  </si>
  <si>
    <t>01.02.2021 - 31.10.2021</t>
  </si>
  <si>
    <t>CCC</t>
  </si>
  <si>
    <t>eobuwie.pl</t>
  </si>
  <si>
    <t>Modivo</t>
  </si>
  <si>
    <t>Halfprice</t>
  </si>
  <si>
    <t>Razem</t>
  </si>
  <si>
    <t>DeeZee</t>
  </si>
  <si>
    <t>Pozostałe spółki</t>
  </si>
  <si>
    <t>GK CCC</t>
  </si>
  <si>
    <t>Działalność zaniechana</t>
  </si>
  <si>
    <t>omnichannel</t>
  </si>
  <si>
    <t>Razem GK CCC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</si>
  <si>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</si>
  <si>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</si>
  <si>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</si>
  <si>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</si>
  <si>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</si>
  <si>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w tym bieżące koszty sklepów w rozruchu</t>
  </si>
  <si>
    <t>Aktywa segmentów:</t>
  </si>
  <si>
    <t>Aktywa trwałe, z wyłączeniem aktywów z tyt. podatku odroczonego i innych aktywów finansowych</t>
  </si>
  <si>
    <t>Aktywa z tyt. podatku odroczonego</t>
  </si>
  <si>
    <t>Rzeczowe aktywa trwałe i wartości niematerialne</t>
  </si>
  <si>
    <t>Istotne przychody/ (koszty):</t>
  </si>
  <si>
    <t>Odpis z tytułu utraty wartości rzeczowych aktywów trwałych i wartości niematerialnych</t>
  </si>
  <si>
    <t>Polska</t>
  </si>
  <si>
    <t>Europa Śr.-Wsch.</t>
  </si>
  <si>
    <t>Europa Zachodnia</t>
  </si>
  <si>
    <t>01.02.2020 - 31.10.2020</t>
  </si>
  <si>
    <t>Istotne przychody/(koszty):</t>
  </si>
  <si>
    <t xml:space="preserve">Odpis z tytułu utraty wartości rzeczowych aktywów trwałych i wartości niematerialnych </t>
  </si>
  <si>
    <t>01.01.2020 - 30.09.2020</t>
  </si>
  <si>
    <t>niebadane, przeglądane</t>
  </si>
  <si>
    <t>01.08.2021 - 31.10.2021</t>
  </si>
  <si>
    <t>01.08.2020 - 31.10.2020</t>
  </si>
  <si>
    <t>01.07.2020 - 30.09.2020</t>
  </si>
  <si>
    <t>PRZYCHODY ZE SPRZEDAŻY</t>
  </si>
  <si>
    <t>offline</t>
  </si>
  <si>
    <t>e-commerce</t>
  </si>
  <si>
    <t>total</t>
  </si>
  <si>
    <t>Szwajcaria</t>
  </si>
  <si>
    <t>Czechy</t>
  </si>
  <si>
    <t>Węgry</t>
  </si>
  <si>
    <t>Słowacja</t>
  </si>
  <si>
    <t>Austria</t>
  </si>
  <si>
    <t>Rumunia</t>
  </si>
  <si>
    <t>Rosja</t>
  </si>
  <si>
    <t>Chorwacja</t>
  </si>
  <si>
    <t>Słowenia</t>
  </si>
  <si>
    <t>Bułgaria</t>
  </si>
  <si>
    <t>Serbia</t>
  </si>
  <si>
    <t>Grecja</t>
  </si>
  <si>
    <t>Niemcy</t>
  </si>
  <si>
    <t>Pozostałe</t>
  </si>
  <si>
    <t>Offline</t>
  </si>
  <si>
    <t>Digital</t>
  </si>
  <si>
    <t>CCC GK razem</t>
  </si>
  <si>
    <t>Europa Środkowo - Wschodnia</t>
  </si>
  <si>
    <t>Litwa</t>
  </si>
  <si>
    <t>Ukraina</t>
  </si>
  <si>
    <t>Francja</t>
  </si>
  <si>
    <t>Hiszpania</t>
  </si>
  <si>
    <t>Włochy</t>
  </si>
  <si>
    <t>Szwecja</t>
  </si>
  <si>
    <t>CCC GK</t>
  </si>
  <si>
    <t>01.08.2020-31.10.2020</t>
  </si>
  <si>
    <t>01.07.2020-30.09.2020</t>
  </si>
  <si>
    <t>Wpływ z tytułu sprzedaży NG2 s.a.r.l. oraz Karl Voegele AG</t>
  </si>
  <si>
    <t>Pokrycie straty</t>
  </si>
  <si>
    <t>Wygaszenie zobowiązania z tytułu opcji nabycia udziałów eobuwie.pl S.A. (obowiązku wykupu udziałów mniejszości w eobuwie.pl S.A.)</t>
  </si>
  <si>
    <t xml:space="preserve">Rozpoznanie opcji nabycia udziałów eobuwie.pl S.A. (20,0%) od MKK3 - ujęcia zobowiązanie z tytułu opcji nabycia udziałów jednostek zależnych </t>
  </si>
  <si>
    <t>Stan na dzień 01.01.2020</t>
  </si>
  <si>
    <t>Stan na dzień 31.01.2021</t>
  </si>
  <si>
    <t xml:space="preserve">Stan na dzień 01.02.2020 </t>
  </si>
  <si>
    <t>Stan na dzień 31.10.2020</t>
  </si>
  <si>
    <t xml:space="preserve">Stan na dzień 30.09.2020 </t>
  </si>
  <si>
    <t>01.02.2021-31.10.2021</t>
  </si>
  <si>
    <t>Stan na dzień 01.02.2021</t>
  </si>
  <si>
    <t>01.01.2020 - 31.01.2021</t>
  </si>
  <si>
    <t>01.01.2019 - 31.01.2020</t>
  </si>
  <si>
    <t>01.01.2019 - 31.12.2019</t>
  </si>
  <si>
    <t>Rynki / Segmenty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</si>
</sst>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(#,##0.0_);_(\(#,##0.0\);_(&quot;-&quot;?_);_(@_)"/>
    <numFmt numFmtId="166" formatCode="_(#,##0.0_);_(\(#,##0.0\);_(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Segoe UI"/>
      <family val="2"/>
      <charset val="238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6"/>
      <color rgb="FF000000"/>
      <name val="Segoe UI"/>
      <family val="2"/>
      <charset val="238"/>
    </font>
    <font>
      <sz val="7.5"/>
      <name val="Myriad Pro SemiCondensed"/>
      <family val="2"/>
      <charset val="238"/>
    </font>
    <font>
      <sz val="11"/>
      <name val="Calibri"/>
      <family val="2"/>
      <charset val="238"/>
      <scheme val="minor"/>
    </font>
    <font>
      <b/>
      <sz val="7.5"/>
      <color rgb="FFCF621C"/>
      <name val="Myriad Pro SemiCondensed"/>
      <family val="2"/>
      <charset val="238"/>
    </font>
    <font>
      <sz val="7.5"/>
      <color theme="1"/>
      <name val="Calibri"/>
      <family val="2"/>
      <charset val="238"/>
      <scheme val="minor"/>
    </font>
    <font>
      <sz val="8"/>
      <color rgb="FF1F497D"/>
      <name val="Verdana"/>
      <family val="2"/>
      <charset val="238"/>
    </font>
    <font>
      <sz val="6"/>
      <color theme="1"/>
      <name val="Segoe UI"/>
      <family val="2"/>
      <charset val="238"/>
    </font>
    <font>
      <sz val="10"/>
      <color theme="1"/>
      <name val="Arial"/>
      <family val="2"/>
    </font>
    <font>
      <i/>
      <sz val="7"/>
      <color rgb="FF000000"/>
      <name val="Segoe UI"/>
      <family val="2"/>
      <charset val="238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3.3295693838312934E-2"/>
        <bgColor indexed="64"/>
      </patternFill>
    </fill>
    <fill>
      <patternFill patternType="solid">
        <fgColor theme="0" tint="-3.4302804651020848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2F2F2"/>
      </right>
      <top/>
      <bottom style="thick">
        <color theme="0"/>
      </bottom>
      <diagonal/>
    </border>
    <border>
      <left style="medium">
        <color rgb="FFF2F2F2"/>
      </left>
      <right style="medium">
        <color rgb="FFF2F2F2"/>
      </right>
      <top/>
      <bottom style="thick">
        <color theme="0"/>
      </bottom>
      <diagonal/>
    </border>
    <border>
      <left/>
      <right/>
      <top style="thin">
        <color rgb="FF999999"/>
      </top>
      <bottom style="medium">
        <color rgb="FFF2F2F2"/>
      </bottom>
      <diagonal/>
    </border>
    <border>
      <left/>
      <right style="medium">
        <color rgb="FFF2F2F2"/>
      </right>
      <top style="thin">
        <color rgb="FF999999"/>
      </top>
      <bottom style="medium">
        <color rgb="FFF2F2F2"/>
      </bottom>
      <diagonal/>
    </border>
    <border>
      <left/>
      <right/>
      <top style="thin">
        <color rgb="FF999999"/>
      </top>
      <bottom/>
      <diagonal/>
    </border>
    <border>
      <left/>
      <right style="medium">
        <color rgb="FFF2F2F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3" fillId="0" borderId="0" applyFont="0" applyFill="0" applyBorder="0" applyAlignment="0" applyProtection="0"/>
    <xf numFmtId="0" fontId="1" fillId="0" borderId="0"/>
    <xf numFmtId="0" fontId="11" fillId="0" borderId="14" applyNumberFormat="0" applyProtection="0">
      <alignment horizontal="right" vertical="center"/>
    </xf>
    <xf numFmtId="0" fontId="15" fillId="0" borderId="0"/>
  </cellStyleXfs>
  <cellXfs count="117">
    <xf numFmtId="0" fontId="0" fillId="0" borderId="0" xfId="0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14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66" fontId="7" fillId="0" borderId="0" xfId="2" applyNumberFormat="1" applyFont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 wrapText="1"/>
    </xf>
    <xf numFmtId="166" fontId="7" fillId="4" borderId="0" xfId="2" applyNumberFormat="1" applyFont="1" applyFill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9" fontId="3" fillId="3" borderId="1" xfId="1" applyFont="1" applyFill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 readingOrder="1"/>
    </xf>
    <xf numFmtId="0" fontId="14" fillId="3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165" fontId="3" fillId="0" borderId="13" xfId="0" applyNumberFormat="1" applyFont="1" applyBorder="1" applyAlignment="1">
      <alignment vertical="center" readingOrder="1"/>
    </xf>
    <xf numFmtId="165" fontId="4" fillId="6" borderId="13" xfId="0" applyNumberFormat="1" applyFont="1" applyFill="1" applyBorder="1" applyAlignment="1">
      <alignment horizontal="right" vertical="center" readingOrder="1"/>
    </xf>
    <xf numFmtId="9" fontId="14" fillId="0" borderId="13" xfId="0" applyNumberFormat="1" applyFont="1" applyBorder="1" applyAlignment="1">
      <alignment horizontal="right" vertical="center" readingOrder="1"/>
    </xf>
    <xf numFmtId="0" fontId="12" fillId="0" borderId="0" xfId="0" applyFont="1" applyAlignment="1">
      <alignment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 readingOrder="1"/>
    </xf>
    <xf numFmtId="165" fontId="3" fillId="0" borderId="25" xfId="0" applyNumberFormat="1" applyFont="1" applyBorder="1" applyAlignment="1">
      <alignment vertical="center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3" fillId="0" borderId="13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165" fontId="3" fillId="0" borderId="0" xfId="0" applyNumberFormat="1" applyFont="1" applyAlignment="1">
      <alignment vertical="center" readingOrder="1"/>
    </xf>
    <xf numFmtId="0" fontId="3" fillId="0" borderId="12" xfId="0" applyFont="1" applyBorder="1" applyAlignment="1">
      <alignment horizontal="left" vertical="center" wrapText="1" readingOrder="1"/>
    </xf>
    <xf numFmtId="165" fontId="3" fillId="0" borderId="12" xfId="0" applyNumberFormat="1" applyFont="1" applyBorder="1" applyAlignment="1">
      <alignment vertical="center" readingOrder="1"/>
    </xf>
    <xf numFmtId="166" fontId="4" fillId="7" borderId="13" xfId="0" applyNumberFormat="1" applyFont="1" applyFill="1" applyBorder="1" applyAlignment="1">
      <alignment horizontal="right" vertical="center" indent="1" readingOrder="1"/>
    </xf>
    <xf numFmtId="0" fontId="3" fillId="0" borderId="13" xfId="0" applyFont="1" applyBorder="1" applyAlignment="1">
      <alignment horizontal="left" vertical="center" wrapText="1" indent="1" readingOrder="1"/>
    </xf>
    <xf numFmtId="166" fontId="3" fillId="0" borderId="13" xfId="0" applyNumberFormat="1" applyFont="1" applyBorder="1" applyAlignment="1">
      <alignment horizontal="right" vertical="center" indent="1" readingOrder="1"/>
    </xf>
    <xf numFmtId="0" fontId="4" fillId="5" borderId="0" xfId="0" applyFont="1" applyFill="1" applyAlignment="1">
      <alignment horizontal="center" vertical="center" wrapText="1" readingOrder="1"/>
    </xf>
    <xf numFmtId="165" fontId="3" fillId="0" borderId="13" xfId="0" applyNumberFormat="1" applyFont="1" applyBorder="1" applyAlignment="1">
      <alignment horizontal="right" vertical="center" indent="1" readingOrder="1"/>
    </xf>
    <xf numFmtId="0" fontId="4" fillId="5" borderId="12" xfId="0" applyFont="1" applyFill="1" applyBorder="1" applyAlignment="1">
      <alignment vertical="center" wrapText="1" readingOrder="1"/>
    </xf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4" borderId="3" xfId="4" applyFill="1" applyBorder="1"/>
    <xf numFmtId="0" fontId="15" fillId="4" borderId="2" xfId="4" applyFill="1" applyBorder="1"/>
    <xf numFmtId="0" fontId="15" fillId="4" borderId="4" xfId="4" applyFill="1" applyBorder="1"/>
    <xf numFmtId="0" fontId="15" fillId="4" borderId="0" xfId="4" applyFill="1"/>
    <xf numFmtId="0" fontId="15" fillId="0" borderId="0" xfId="4"/>
    <xf numFmtId="0" fontId="15" fillId="4" borderId="5" xfId="4" applyFill="1" applyBorder="1"/>
    <xf numFmtId="0" fontId="15" fillId="4" borderId="6" xfId="4" applyFill="1" applyBorder="1"/>
    <xf numFmtId="0" fontId="15" fillId="4" borderId="11" xfId="4" applyFill="1" applyBorder="1"/>
    <xf numFmtId="0" fontId="15" fillId="4" borderId="10" xfId="4" applyFill="1" applyBorder="1"/>
    <xf numFmtId="0" fontId="15" fillId="4" borderId="27" xfId="4" applyFill="1" applyBorder="1"/>
    <xf numFmtId="0" fontId="3" fillId="0" borderId="0" xfId="0" applyFont="1" applyBorder="1" applyAlignment="1">
      <alignment vertical="center" wrapText="1"/>
    </xf>
    <xf numFmtId="165" fontId="3" fillId="0" borderId="25" xfId="0" applyNumberFormat="1" applyFont="1" applyBorder="1" applyAlignment="1">
      <alignment horizontal="right" vertical="center" readingOrder="1"/>
    </xf>
    <xf numFmtId="164" fontId="4" fillId="2" borderId="23" xfId="0" applyNumberFormat="1" applyFont="1" applyFill="1" applyBorder="1" applyAlignment="1">
      <alignment vertical="center" wrapText="1"/>
    </xf>
    <xf numFmtId="164" fontId="4" fillId="2" borderId="24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 readingOrder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vertical="center" readingOrder="1"/>
    </xf>
    <xf numFmtId="49" fontId="4" fillId="5" borderId="13" xfId="0" applyNumberFormat="1" applyFont="1" applyFill="1" applyBorder="1" applyAlignment="1">
      <alignment horizontal="center" vertical="center" wrapText="1" readingOrder="1"/>
    </xf>
  </cellXfs>
  <cellStyles count="5">
    <cellStyle name="Normal 2 4" xfId="2" xr:uid="{00000000-0005-0000-0000-000001000000}"/>
    <cellStyle name="Normalny" xfId="0" builtinId="0"/>
    <cellStyle name="Normalny 2" xfId="4" xr:uid="{00000000-0005-0000-0000-000002000000}"/>
    <cellStyle name="Procentowy" xfId="1" builtinId="5"/>
    <cellStyle name="SAPDataCell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941FB42-0B97-44D3-9020-7EFA6E049F3A}"/>
            </a:ext>
          </a:extLst>
        </xdr:cNvPr>
        <xdr:cNvSpPr txBox="1"/>
      </xdr:nvSpPr>
      <xdr:spPr>
        <a:xfrm>
          <a:off x="666750" y="609600"/>
          <a:ext cx="5928360" cy="1655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Dane liczbowe w pliku odnoszą się wyłącznie do działalności kontynuowanej.</a:t>
          </a:r>
          <a:endParaRPr lang="pl-PL" sz="1400">
            <a:solidFill>
              <a:srgbClr val="FF0000"/>
            </a:solidFill>
            <a:effectLst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14CC369-3FB3-423B-9491-9B979FC07450}"/>
            </a:ext>
          </a:extLst>
        </xdr:cNvPr>
        <xdr:cNvSpPr txBox="1"/>
      </xdr:nvSpPr>
      <xdr:spPr>
        <a:xfrm>
          <a:off x="662940" y="3619500"/>
          <a:ext cx="5916930" cy="1150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 </a:t>
          </a:r>
          <a:endParaRPr lang="pl-PL" sz="1000"/>
        </a:p>
        <a:p>
          <a:endParaRPr lang="pl-PL" sz="1000"/>
        </a:p>
      </xdr:txBody>
    </xdr:sp>
    <xdr:clientData/>
  </xdr:twoCellAnchor>
  <xdr:twoCellAnchor editAs="oneCell">
    <xdr:from>
      <xdr:col>9</xdr:col>
      <xdr:colOff>99060</xdr:colOff>
      <xdr:row>0</xdr:row>
      <xdr:rowOff>68580</xdr:rowOff>
    </xdr:from>
    <xdr:to>
      <xdr:col>10</xdr:col>
      <xdr:colOff>571295</xdr:colOff>
      <xdr:row>2</xdr:row>
      <xdr:rowOff>117943</xdr:rowOff>
    </xdr:to>
    <xdr:pic>
      <xdr:nvPicPr>
        <xdr:cNvPr id="4" name="Obraz 5">
          <a:extLst>
            <a:ext uri="{FF2B5EF4-FFF2-40B4-BE49-F238E27FC236}">
              <a16:creationId xmlns:a16="http://schemas.microsoft.com/office/drawing/2014/main" id="{B469C179-5030-41B9-A2C3-C221C36E0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9810" y="68580"/>
          <a:ext cx="1138985" cy="430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8"/>
  <sheetViews>
    <sheetView tabSelected="1" zoomScaleNormal="100" workbookViewId="0">
      <selection activeCell="N24" sqref="N24"/>
    </sheetView>
  </sheetViews>
  <sheetFormatPr defaultColWidth="10" defaultRowHeight="14.4"/>
  <cols>
    <col min="1" max="16384" width="10" style="59"/>
  </cols>
  <sheetData>
    <row r="1" spans="1:32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>
      <c r="A2" s="60"/>
      <c r="B2" s="58"/>
      <c r="C2" s="58"/>
      <c r="D2" s="58"/>
      <c r="E2" s="58"/>
      <c r="F2" s="58"/>
      <c r="G2" s="58"/>
      <c r="H2" s="58"/>
      <c r="I2" s="58"/>
      <c r="J2" s="58"/>
      <c r="K2" s="61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32">
      <c r="A3" s="60"/>
      <c r="B3" s="58"/>
      <c r="C3" s="58"/>
      <c r="D3" s="58"/>
      <c r="E3" s="58"/>
      <c r="F3" s="58"/>
      <c r="G3" s="58"/>
      <c r="H3" s="58"/>
      <c r="I3" s="58"/>
      <c r="J3" s="58"/>
      <c r="K3" s="61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>
      <c r="A4" s="60"/>
      <c r="B4" s="58"/>
      <c r="C4" s="58"/>
      <c r="D4" s="58"/>
      <c r="E4" s="58"/>
      <c r="F4" s="58"/>
      <c r="G4" s="58"/>
      <c r="H4" s="58"/>
      <c r="I4" s="58"/>
      <c r="J4" s="58"/>
      <c r="K4" s="61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2">
      <c r="A5" s="60"/>
      <c r="B5" s="58"/>
      <c r="C5" s="58"/>
      <c r="D5" s="58"/>
      <c r="E5" s="58"/>
      <c r="F5" s="58"/>
      <c r="G5" s="58"/>
      <c r="H5" s="58"/>
      <c r="I5" s="58"/>
      <c r="J5" s="58"/>
      <c r="K5" s="61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1:32">
      <c r="A6" s="60"/>
      <c r="B6" s="58"/>
      <c r="C6" s="58"/>
      <c r="D6" s="58"/>
      <c r="E6" s="58"/>
      <c r="F6" s="58"/>
      <c r="G6" s="58"/>
      <c r="H6" s="58"/>
      <c r="I6" s="58"/>
      <c r="J6" s="58"/>
      <c r="K6" s="61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>
      <c r="A7" s="60"/>
      <c r="B7" s="58"/>
      <c r="C7" s="58"/>
      <c r="D7" s="58"/>
      <c r="E7" s="58"/>
      <c r="F7" s="58"/>
      <c r="G7" s="58"/>
      <c r="H7" s="58"/>
      <c r="I7" s="58"/>
      <c r="J7" s="58"/>
      <c r="K7" s="61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</row>
    <row r="8" spans="1:32">
      <c r="A8" s="60"/>
      <c r="B8" s="58"/>
      <c r="C8" s="58"/>
      <c r="D8" s="58"/>
      <c r="E8" s="58"/>
      <c r="F8" s="58"/>
      <c r="G8" s="58"/>
      <c r="H8" s="58"/>
      <c r="I8" s="58"/>
      <c r="J8" s="58"/>
      <c r="K8" s="61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</row>
    <row r="9" spans="1:32">
      <c r="A9" s="60"/>
      <c r="B9" s="58"/>
      <c r="C9" s="58"/>
      <c r="D9" s="58"/>
      <c r="E9" s="58"/>
      <c r="F9" s="58"/>
      <c r="G9" s="58"/>
      <c r="H9" s="58"/>
      <c r="I9" s="58"/>
      <c r="J9" s="58"/>
      <c r="K9" s="61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</row>
    <row r="10" spans="1:32">
      <c r="A10" s="60"/>
      <c r="B10" s="58"/>
      <c r="C10" s="58"/>
      <c r="D10" s="58"/>
      <c r="E10" s="58"/>
      <c r="F10" s="58"/>
      <c r="G10" s="58"/>
      <c r="H10" s="58"/>
      <c r="I10" s="58"/>
      <c r="J10" s="58"/>
      <c r="K10" s="61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</row>
    <row r="11" spans="1:32">
      <c r="A11" s="60"/>
      <c r="B11" s="58"/>
      <c r="C11" s="58"/>
      <c r="D11" s="58"/>
      <c r="E11" s="58"/>
      <c r="F11" s="58"/>
      <c r="G11" s="58"/>
      <c r="H11" s="58"/>
      <c r="I11" s="58"/>
      <c r="J11" s="58"/>
      <c r="K11" s="61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spans="1:32">
      <c r="A12" s="60"/>
      <c r="B12" s="58"/>
      <c r="C12" s="58"/>
      <c r="D12" s="58"/>
      <c r="E12" s="58"/>
      <c r="F12" s="58"/>
      <c r="G12" s="58"/>
      <c r="H12" s="58"/>
      <c r="I12" s="58"/>
      <c r="J12" s="58"/>
      <c r="K12" s="6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</row>
    <row r="13" spans="1:32">
      <c r="A13" s="60"/>
      <c r="B13" s="58"/>
      <c r="C13" s="58"/>
      <c r="D13" s="58"/>
      <c r="E13" s="58"/>
      <c r="F13" s="58"/>
      <c r="G13" s="58"/>
      <c r="H13" s="58"/>
      <c r="I13" s="58"/>
      <c r="J13" s="58"/>
      <c r="K13" s="6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>
      <c r="A14" s="60"/>
      <c r="B14" s="58"/>
      <c r="C14" s="58"/>
      <c r="D14" s="58"/>
      <c r="E14" s="58"/>
      <c r="F14" s="58"/>
      <c r="G14" s="58"/>
      <c r="H14" s="58"/>
      <c r="I14" s="58"/>
      <c r="J14" s="58"/>
      <c r="K14" s="6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2">
      <c r="A15" s="60"/>
      <c r="B15" s="58"/>
      <c r="C15" s="58"/>
      <c r="D15" s="58"/>
      <c r="E15" s="58"/>
      <c r="F15" s="58"/>
      <c r="G15" s="58"/>
      <c r="H15" s="58"/>
      <c r="I15" s="58"/>
      <c r="J15" s="58"/>
      <c r="K15" s="61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>
      <c r="A16" s="60"/>
      <c r="B16" s="58"/>
      <c r="C16" s="58"/>
      <c r="D16" s="58"/>
      <c r="E16" s="58"/>
      <c r="F16" s="58"/>
      <c r="G16" s="58"/>
      <c r="H16" s="58"/>
      <c r="I16" s="58"/>
      <c r="J16" s="58"/>
      <c r="K16" s="61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9">
      <c r="A17" s="60"/>
      <c r="B17" s="58"/>
      <c r="C17" s="58"/>
      <c r="D17" s="58"/>
      <c r="E17" s="58"/>
      <c r="F17" s="58"/>
      <c r="G17" s="58"/>
      <c r="H17" s="58"/>
      <c r="I17" s="58"/>
      <c r="J17" s="58"/>
      <c r="K17" s="61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9">
      <c r="A18" s="60"/>
      <c r="B18" s="58"/>
      <c r="C18" s="58"/>
      <c r="D18" s="58"/>
      <c r="E18" s="58"/>
      <c r="F18" s="58"/>
      <c r="G18" s="58"/>
      <c r="H18" s="58"/>
      <c r="I18" s="58"/>
      <c r="J18" s="58"/>
      <c r="K18" s="61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9">
      <c r="A19" s="60"/>
      <c r="B19" s="58"/>
      <c r="C19" s="58"/>
      <c r="D19" s="58"/>
      <c r="E19" s="58"/>
      <c r="F19" s="58"/>
      <c r="G19" s="58"/>
      <c r="H19" s="58"/>
      <c r="I19" s="58"/>
      <c r="J19" s="58"/>
      <c r="K19" s="61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9">
      <c r="A20" s="60"/>
      <c r="B20" s="58"/>
      <c r="C20" s="58"/>
      <c r="D20" s="58"/>
      <c r="E20" s="58"/>
      <c r="F20" s="58"/>
      <c r="G20" s="58"/>
      <c r="H20" s="58"/>
      <c r="I20" s="58"/>
      <c r="J20" s="58"/>
      <c r="K20" s="61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9">
      <c r="A21" s="60"/>
      <c r="B21" s="58"/>
      <c r="C21" s="58"/>
      <c r="D21" s="58"/>
      <c r="E21" s="58"/>
      <c r="F21" s="58"/>
      <c r="G21" s="58"/>
      <c r="H21" s="58"/>
      <c r="I21" s="58"/>
      <c r="J21" s="58"/>
      <c r="K21" s="61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9">
      <c r="A22" s="60"/>
      <c r="B22" s="58"/>
      <c r="C22" s="58"/>
      <c r="D22" s="58"/>
      <c r="E22" s="58"/>
      <c r="F22" s="58"/>
      <c r="G22" s="58"/>
      <c r="H22" s="58"/>
      <c r="I22" s="58"/>
      <c r="J22" s="58"/>
      <c r="K22" s="61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9">
      <c r="A23" s="60"/>
      <c r="B23" s="58"/>
      <c r="C23" s="58"/>
      <c r="D23" s="58"/>
      <c r="E23" s="58"/>
      <c r="F23" s="58"/>
      <c r="G23" s="58"/>
      <c r="H23" s="58"/>
      <c r="I23" s="58"/>
      <c r="J23" s="58"/>
      <c r="K23" s="61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</row>
    <row r="24" spans="1:39">
      <c r="A24" s="60"/>
      <c r="B24" s="58"/>
      <c r="C24" s="58"/>
      <c r="D24" s="58"/>
      <c r="E24" s="58"/>
      <c r="F24" s="58"/>
      <c r="G24" s="58"/>
      <c r="H24" s="58"/>
      <c r="I24" s="58"/>
      <c r="J24" s="58"/>
      <c r="K24" s="61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25" spans="1:39">
      <c r="A25" s="60"/>
      <c r="B25" s="58"/>
      <c r="C25" s="58"/>
      <c r="D25" s="58"/>
      <c r="E25" s="58"/>
      <c r="F25" s="58"/>
      <c r="G25" s="58"/>
      <c r="H25" s="58"/>
      <c r="I25" s="58"/>
      <c r="J25" s="58"/>
      <c r="K25" s="61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</row>
    <row r="26" spans="1:39" ht="15" thickBo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4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9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</row>
    <row r="28" spans="1:39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</row>
    <row r="29" spans="1:39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</row>
    <row r="30" spans="1:39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</row>
    <row r="31" spans="1:39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</row>
    <row r="32" spans="1:39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</row>
    <row r="33" spans="1:39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</row>
    <row r="34" spans="1:39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</row>
    <row r="35" spans="1:39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</row>
    <row r="36" spans="1:39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</row>
    <row r="37" spans="1:39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</row>
    <row r="38" spans="1:39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</row>
    <row r="39" spans="1:39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spans="1:39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</row>
    <row r="41" spans="1:39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</row>
    <row r="42" spans="1:39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</row>
    <row r="43" spans="1:39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</row>
    <row r="44" spans="1:39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</row>
    <row r="45" spans="1:39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</row>
    <row r="46" spans="1:39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</row>
    <row r="47" spans="1:39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</row>
    <row r="48" spans="1:39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</row>
    <row r="49" spans="1:39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</row>
    <row r="50" spans="1:39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</row>
    <row r="51" spans="1:39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</row>
    <row r="52" spans="1:39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</row>
    <row r="53" spans="1:39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</row>
    <row r="54" spans="1:39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</row>
    <row r="55" spans="1:39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</row>
    <row r="56" spans="1:39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</row>
    <row r="57" spans="1:39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</row>
    <row r="58" spans="1:39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</row>
  </sheetData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4:G48"/>
  <sheetViews>
    <sheetView showGridLines="0" zoomScale="70" zoomScaleNormal="70" workbookViewId="0">
      <selection activeCell="B14" sqref="B14"/>
    </sheetView>
  </sheetViews>
  <sheetFormatPr defaultColWidth="8.88671875" defaultRowHeight="14.4"/>
  <cols>
    <col min="1" max="1" width="34.88671875" style="1" customWidth="1"/>
    <col min="2" max="7" width="12.5546875" style="1" customWidth="1"/>
  </cols>
  <sheetData>
    <row r="4" spans="1:7" ht="19.8" thickBot="1">
      <c r="A4" s="2"/>
      <c r="B4" s="3" t="s">
        <v>234</v>
      </c>
      <c r="C4" s="3" t="s">
        <v>0</v>
      </c>
      <c r="D4" s="3" t="s">
        <v>96</v>
      </c>
      <c r="E4" s="3" t="s">
        <v>223</v>
      </c>
      <c r="F4" s="3" t="s">
        <v>97</v>
      </c>
      <c r="G4" s="3" t="s">
        <v>224</v>
      </c>
    </row>
    <row r="5" spans="1:7" ht="35.4" customHeight="1" thickBot="1">
      <c r="A5" s="3"/>
      <c r="B5" s="3" t="s">
        <v>44</v>
      </c>
      <c r="C5" s="3" t="s">
        <v>44</v>
      </c>
      <c r="D5" s="3" t="s">
        <v>44</v>
      </c>
      <c r="E5" s="3" t="s">
        <v>44</v>
      </c>
      <c r="F5" s="3" t="s">
        <v>44</v>
      </c>
      <c r="G5" s="3" t="s">
        <v>44</v>
      </c>
    </row>
    <row r="6" spans="1:7" ht="15" thickBot="1">
      <c r="A6" s="4" t="s">
        <v>1</v>
      </c>
      <c r="B6" s="3"/>
      <c r="C6" s="3"/>
      <c r="D6" s="3"/>
      <c r="E6" s="3"/>
      <c r="F6" s="3"/>
      <c r="G6" s="3"/>
    </row>
    <row r="7" spans="1:7" ht="15" thickBot="1">
      <c r="A7" s="5" t="s">
        <v>3</v>
      </c>
      <c r="B7" s="6">
        <v>5546.2</v>
      </c>
      <c r="C7" s="6">
        <v>2070.6</v>
      </c>
      <c r="D7" s="6">
        <v>3849.4</v>
      </c>
      <c r="E7" s="6">
        <v>1620.7000000000003</v>
      </c>
      <c r="F7" s="6">
        <v>3641.5</v>
      </c>
      <c r="G7" s="6">
        <v>1455.4</v>
      </c>
    </row>
    <row r="8" spans="1:7" ht="15" thickBot="1">
      <c r="A8" s="5" t="s">
        <v>4</v>
      </c>
      <c r="B8" s="6">
        <v>-2928</v>
      </c>
      <c r="C8" s="6">
        <v>-1044</v>
      </c>
      <c r="D8" s="6">
        <v>-2144.2999999999997</v>
      </c>
      <c r="E8" s="6">
        <v>-907.19999999999982</v>
      </c>
      <c r="F8" s="6">
        <v>-2060.1</v>
      </c>
      <c r="G8" s="6">
        <v>-824.5</v>
      </c>
    </row>
    <row r="9" spans="1:7" ht="15" thickBot="1">
      <c r="A9" s="4" t="s">
        <v>5</v>
      </c>
      <c r="B9" s="7">
        <f>B7+B8</f>
        <v>2618.1999999999998</v>
      </c>
      <c r="C9" s="7">
        <v>1026.5999999999999</v>
      </c>
      <c r="D9" s="7">
        <v>1705.1000000000004</v>
      </c>
      <c r="E9" s="7">
        <v>713.50000000000045</v>
      </c>
      <c r="F9" s="7">
        <v>1581.4</v>
      </c>
      <c r="G9" s="7">
        <v>630.90000000000009</v>
      </c>
    </row>
    <row r="10" spans="1:7" ht="15" thickBot="1">
      <c r="A10" s="5" t="s">
        <v>6</v>
      </c>
      <c r="B10" s="6">
        <v>-963.5</v>
      </c>
      <c r="C10" s="6">
        <v>-369.29999999999995</v>
      </c>
      <c r="D10" s="6">
        <v>-862.5</v>
      </c>
      <c r="E10" s="6">
        <v>-333.1</v>
      </c>
      <c r="F10" s="6">
        <v>-878.6</v>
      </c>
      <c r="G10" s="6">
        <v>-308.60000000000002</v>
      </c>
    </row>
    <row r="11" spans="1:7" ht="15" thickBot="1">
      <c r="A11" s="5" t="s">
        <v>7</v>
      </c>
      <c r="B11" s="6">
        <v>-1329.6</v>
      </c>
      <c r="C11" s="6">
        <v>-506.99999999999989</v>
      </c>
      <c r="D11" s="6">
        <v>-866.6</v>
      </c>
      <c r="E11" s="6">
        <v>-297.20000000000005</v>
      </c>
      <c r="F11" s="6">
        <v>-843.5</v>
      </c>
      <c r="G11" s="6">
        <v>-271.2</v>
      </c>
    </row>
    <row r="12" spans="1:7" ht="15" thickBot="1">
      <c r="A12" s="5" t="s">
        <v>8</v>
      </c>
      <c r="B12" s="6">
        <v>-291.3</v>
      </c>
      <c r="C12" s="6">
        <v>-92.300000000000011</v>
      </c>
      <c r="D12" s="6">
        <v>-172.6</v>
      </c>
      <c r="E12" s="6">
        <v>-66.399999999999991</v>
      </c>
      <c r="F12" s="6">
        <v>-155.30000000000001</v>
      </c>
      <c r="G12" s="6">
        <v>-60.6</v>
      </c>
    </row>
    <row r="13" spans="1:7" ht="15" thickBot="1">
      <c r="A13" s="5" t="s">
        <v>9</v>
      </c>
      <c r="B13" s="6">
        <v>49.000000000000007</v>
      </c>
      <c r="C13" s="6">
        <v>16.800000000000004</v>
      </c>
      <c r="D13" s="6">
        <v>38.399999999999991</v>
      </c>
      <c r="E13" s="6">
        <v>2.4999999999999929</v>
      </c>
      <c r="F13" s="6">
        <v>23.7</v>
      </c>
      <c r="G13" s="6">
        <v>1.3</v>
      </c>
    </row>
    <row r="14" spans="1:7" ht="15" thickBot="1">
      <c r="A14" s="5" t="s">
        <v>10</v>
      </c>
      <c r="B14" s="6">
        <v>-32.099999999999994</v>
      </c>
      <c r="C14" s="6">
        <v>-10.399999999999995</v>
      </c>
      <c r="D14" s="6">
        <v>-191.214198433072</v>
      </c>
      <c r="E14" s="6">
        <v>-9.3141984330719936</v>
      </c>
      <c r="F14" s="6">
        <v>-159.6</v>
      </c>
      <c r="G14" s="6">
        <v>9.5</v>
      </c>
    </row>
    <row r="15" spans="1:7" ht="19.8" thickBot="1">
      <c r="A15" s="5" t="s">
        <v>11</v>
      </c>
      <c r="B15" s="6">
        <v>0.9</v>
      </c>
      <c r="C15" s="6">
        <v>8.6999999999999993</v>
      </c>
      <c r="D15" s="6">
        <v>-63.3</v>
      </c>
      <c r="E15" s="6">
        <v>-5</v>
      </c>
      <c r="F15" s="6">
        <v>-63.3</v>
      </c>
      <c r="G15" s="6">
        <v>-0.1</v>
      </c>
    </row>
    <row r="16" spans="1:7" ht="15" thickBot="1">
      <c r="A16" s="4" t="s">
        <v>12</v>
      </c>
      <c r="B16" s="7">
        <f>SUM(B9:B15)</f>
        <v>51.599999999999902</v>
      </c>
      <c r="C16" s="7">
        <v>73.100000000000051</v>
      </c>
      <c r="D16" s="7">
        <v>-412.71419843307166</v>
      </c>
      <c r="E16" s="7">
        <v>4.9858015669283873</v>
      </c>
      <c r="F16" s="7">
        <v>-495.2</v>
      </c>
      <c r="G16" s="7">
        <v>1.2000000000000788</v>
      </c>
    </row>
    <row r="17" spans="1:7" ht="15" thickBot="1">
      <c r="A17" s="5" t="s">
        <v>13</v>
      </c>
      <c r="B17" s="6">
        <v>22.2</v>
      </c>
      <c r="C17" s="6">
        <v>13.2</v>
      </c>
      <c r="D17" s="6">
        <v>48.7</v>
      </c>
      <c r="E17" s="6">
        <v>3.2000000000000028</v>
      </c>
      <c r="F17" s="6">
        <v>36.799999999999997</v>
      </c>
      <c r="G17" s="6">
        <v>-1.7</v>
      </c>
    </row>
    <row r="18" spans="1:7" ht="15" thickBot="1">
      <c r="A18" s="5" t="s">
        <v>14</v>
      </c>
      <c r="B18" s="6">
        <v>-16.399999999999999</v>
      </c>
      <c r="C18" s="6">
        <v>-6.5999999999999979</v>
      </c>
      <c r="D18" s="6">
        <v>-117.1</v>
      </c>
      <c r="E18" s="6">
        <v>-5.6999999999999886</v>
      </c>
      <c r="F18" s="6">
        <v>-114.7</v>
      </c>
      <c r="G18" s="6">
        <v>1.3</v>
      </c>
    </row>
    <row r="19" spans="1:7" ht="15" thickBot="1">
      <c r="A19" s="5" t="s">
        <v>15</v>
      </c>
      <c r="B19" s="6">
        <v>-114.29999999999998</v>
      </c>
      <c r="C19" s="6">
        <v>-47.799999999999983</v>
      </c>
      <c r="D19" s="6">
        <v>-149.6</v>
      </c>
      <c r="E19" s="6">
        <v>-53.8</v>
      </c>
      <c r="F19" s="6">
        <v>-145.30000000000001</v>
      </c>
      <c r="G19" s="6">
        <v>-48.4</v>
      </c>
    </row>
    <row r="20" spans="1:7" ht="15" thickBot="1">
      <c r="A20" s="5" t="s">
        <v>16</v>
      </c>
      <c r="B20" s="6">
        <v>0.2</v>
      </c>
      <c r="C20" s="6">
        <v>0.1</v>
      </c>
      <c r="D20" s="6">
        <v>-20.6</v>
      </c>
      <c r="E20" s="6">
        <v>9.6999999999999993</v>
      </c>
      <c r="F20" s="6">
        <v>-25.4</v>
      </c>
      <c r="G20" s="6">
        <v>2.9</v>
      </c>
    </row>
    <row r="21" spans="1:7" ht="15" thickBot="1">
      <c r="A21" s="4" t="s">
        <v>17</v>
      </c>
      <c r="B21" s="7">
        <f>SUM(B16:B20)</f>
        <v>-56.700000000000081</v>
      </c>
      <c r="C21" s="7">
        <v>32.000000000000078</v>
      </c>
      <c r="D21" s="7">
        <v>-651.31419843307174</v>
      </c>
      <c r="E21" s="7">
        <v>-41.614198433071806</v>
      </c>
      <c r="F21" s="7">
        <v>-743.80000000000007</v>
      </c>
      <c r="G21" s="7">
        <v>-44.699999999999925</v>
      </c>
    </row>
    <row r="22" spans="1:7" ht="15" thickBot="1">
      <c r="A22" s="5" t="s">
        <v>18</v>
      </c>
      <c r="B22" s="6">
        <v>-22.8</v>
      </c>
      <c r="C22" s="6">
        <v>-19.7</v>
      </c>
      <c r="D22" s="6">
        <v>37.300000000000004</v>
      </c>
      <c r="E22" s="6">
        <v>7.2000000000000028</v>
      </c>
      <c r="F22" s="6">
        <v>35.6</v>
      </c>
      <c r="G22" s="6">
        <v>2.2999999999999998</v>
      </c>
    </row>
    <row r="23" spans="1:7" ht="19.8" thickBot="1">
      <c r="A23" s="4" t="s">
        <v>19</v>
      </c>
      <c r="B23" s="7">
        <f>SUM(B21:B22)</f>
        <v>-79.500000000000085</v>
      </c>
      <c r="C23" s="7">
        <v>12.299999999999912</v>
      </c>
      <c r="D23" s="7">
        <v>-614.01419843307178</v>
      </c>
      <c r="E23" s="7">
        <v>-34.414198433071761</v>
      </c>
      <c r="F23" s="7">
        <v>-708.2</v>
      </c>
      <c r="G23" s="7">
        <v>-42.399999999999928</v>
      </c>
    </row>
    <row r="24" spans="1:7" ht="15" thickBot="1">
      <c r="A24" s="4" t="s">
        <v>20</v>
      </c>
      <c r="B24" s="69"/>
      <c r="C24" s="70"/>
      <c r="D24" s="70"/>
      <c r="E24" s="70"/>
      <c r="F24" s="70"/>
      <c r="G24" s="71"/>
    </row>
    <row r="25" spans="1:7" ht="19.8" thickBot="1">
      <c r="A25" s="4" t="s">
        <v>21</v>
      </c>
      <c r="B25" s="7">
        <v>33.200000000000003</v>
      </c>
      <c r="C25" s="7">
        <v>6.2000000000000028</v>
      </c>
      <c r="D25" s="7">
        <v>-267</v>
      </c>
      <c r="E25" s="7">
        <v>10.899999999999977</v>
      </c>
      <c r="F25" s="7">
        <v>-293.39999999999998</v>
      </c>
      <c r="G25" s="7">
        <v>-18</v>
      </c>
    </row>
    <row r="26" spans="1:7" ht="15" thickBot="1">
      <c r="A26" s="4" t="s">
        <v>22</v>
      </c>
      <c r="B26" s="7">
        <v>-46.300000000000082</v>
      </c>
      <c r="C26" s="7">
        <v>18.499999999999915</v>
      </c>
      <c r="D26" s="7">
        <v>-881.01419843307178</v>
      </c>
      <c r="E26" s="7">
        <v>-23.514198433071783</v>
      </c>
      <c r="F26" s="7">
        <v>-1001.6</v>
      </c>
      <c r="G26" s="7">
        <v>-60.4</v>
      </c>
    </row>
    <row r="27" spans="1:7" ht="15" thickBot="1">
      <c r="A27" s="5" t="s">
        <v>23</v>
      </c>
      <c r="B27" s="6">
        <v>-74.5</v>
      </c>
      <c r="C27" s="6">
        <v>12.200000000000003</v>
      </c>
      <c r="D27" s="6">
        <v>-900.2</v>
      </c>
      <c r="E27" s="6">
        <v>-31.300000000000068</v>
      </c>
      <c r="F27" s="6">
        <v>-991.8</v>
      </c>
      <c r="G27" s="6">
        <v>-63.8</v>
      </c>
    </row>
    <row r="28" spans="1:7" ht="15" thickBot="1">
      <c r="A28" s="5" t="s">
        <v>24</v>
      </c>
      <c r="B28" s="6">
        <v>28.2</v>
      </c>
      <c r="C28" s="6">
        <v>6.3000000000000007</v>
      </c>
      <c r="D28" s="6">
        <v>19.2</v>
      </c>
      <c r="E28" s="6">
        <v>7.7999999999999989</v>
      </c>
      <c r="F28" s="6">
        <v>-9.8000000000000007</v>
      </c>
      <c r="G28" s="6">
        <v>3.4</v>
      </c>
    </row>
    <row r="29" spans="1:7" ht="19.8" thickBot="1">
      <c r="A29" s="4" t="s">
        <v>25</v>
      </c>
      <c r="B29" s="7">
        <f>SUM(B30:B30)</f>
        <v>-2.4</v>
      </c>
      <c r="C29" s="7">
        <v>-1.4</v>
      </c>
      <c r="D29" s="7">
        <f>SUM(D30:D30)</f>
        <v>13.3</v>
      </c>
      <c r="E29" s="7">
        <f>SUM(E30:E30)</f>
        <v>-11.5</v>
      </c>
      <c r="F29" s="7">
        <f>SUM(F30:F30)</f>
        <v>5.0999999999999996</v>
      </c>
      <c r="G29" s="7">
        <f>SUM(G30:G30)</f>
        <v>2.6</v>
      </c>
    </row>
    <row r="30" spans="1:7" ht="29.4" thickBot="1">
      <c r="A30" s="5" t="s">
        <v>26</v>
      </c>
      <c r="B30" s="6">
        <v>-2.4</v>
      </c>
      <c r="C30" s="6">
        <v>-1.4</v>
      </c>
      <c r="D30" s="6">
        <v>13.3</v>
      </c>
      <c r="E30" s="6">
        <v>-11.5</v>
      </c>
      <c r="F30" s="6">
        <v>5.0999999999999996</v>
      </c>
      <c r="G30" s="6">
        <v>2.6</v>
      </c>
    </row>
    <row r="31" spans="1:7" ht="19.8" thickBot="1">
      <c r="A31" s="4" t="s">
        <v>29</v>
      </c>
      <c r="B31" s="7">
        <f>SUM(B32:B35)</f>
        <v>-1.9</v>
      </c>
      <c r="C31" s="7">
        <v>0</v>
      </c>
      <c r="D31" s="7">
        <f t="shared" ref="D31:G31" si="0">SUM(D32:D35)</f>
        <v>-5.4</v>
      </c>
      <c r="E31" s="7">
        <f t="shared" si="0"/>
        <v>-6.8000000000000007</v>
      </c>
      <c r="F31" s="7">
        <f t="shared" si="0"/>
        <v>-1.1000000000000001</v>
      </c>
      <c r="G31" s="7">
        <f t="shared" si="0"/>
        <v>-0.5</v>
      </c>
    </row>
    <row r="32" spans="1:7" ht="29.4" thickBot="1">
      <c r="A32" s="5" t="s">
        <v>26</v>
      </c>
      <c r="B32" s="6">
        <v>0</v>
      </c>
      <c r="C32" s="6">
        <v>0</v>
      </c>
      <c r="D32" s="6">
        <v>-5.4</v>
      </c>
      <c r="E32" s="6">
        <v>-6.8000000000000007</v>
      </c>
      <c r="F32" s="6">
        <v>-1.1000000000000001</v>
      </c>
      <c r="G32" s="6">
        <v>-0.5</v>
      </c>
    </row>
    <row r="33" spans="1:7" ht="29.4" thickBot="1">
      <c r="A33" s="5" t="s">
        <v>30</v>
      </c>
      <c r="B33" s="6">
        <v>-1.9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ht="19.8" thickBot="1">
      <c r="A34" s="5" t="s">
        <v>27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19.8" thickBot="1">
      <c r="A35" s="5" t="s">
        <v>28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15" thickBot="1">
      <c r="A36" s="4" t="s">
        <v>31</v>
      </c>
      <c r="B36" s="7">
        <f>B29+B31</f>
        <v>-4.3</v>
      </c>
      <c r="C36" s="7">
        <v>-1.4</v>
      </c>
      <c r="D36" s="7">
        <v>7.9</v>
      </c>
      <c r="E36" s="7">
        <v>-18.299999999999997</v>
      </c>
      <c r="F36" s="7">
        <v>3.9999999999999996</v>
      </c>
      <c r="G36" s="7">
        <v>2.1</v>
      </c>
    </row>
    <row r="37" spans="1:7" ht="15" thickBot="1">
      <c r="A37" s="4" t="s">
        <v>32</v>
      </c>
      <c r="B37" s="7">
        <f>B26+B36</f>
        <v>-50.60000000000008</v>
      </c>
      <c r="C37" s="7">
        <v>17.099999999999923</v>
      </c>
      <c r="D37" s="7">
        <v>-873.1</v>
      </c>
      <c r="E37" s="7">
        <v>-41.800000000000068</v>
      </c>
      <c r="F37" s="7">
        <v>-997.6</v>
      </c>
      <c r="G37" s="7">
        <v>-58.3</v>
      </c>
    </row>
    <row r="38" spans="1:7" ht="19.8" thickBot="1">
      <c r="A38" s="5" t="s">
        <v>33</v>
      </c>
      <c r="B38" s="6">
        <v>-77</v>
      </c>
      <c r="C38" s="6">
        <v>102.80000000000001</v>
      </c>
      <c r="D38" s="6">
        <v>-892.30000000000007</v>
      </c>
      <c r="E38" s="6">
        <v>-49.600000000000023</v>
      </c>
      <c r="F38" s="6">
        <v>-987.8</v>
      </c>
      <c r="G38" s="6">
        <v>-61.7</v>
      </c>
    </row>
    <row r="39" spans="1:7" ht="15" thickBot="1">
      <c r="A39" s="5" t="s">
        <v>34</v>
      </c>
      <c r="B39" s="6">
        <v>-108.3000000000001</v>
      </c>
      <c r="C39" s="6">
        <v>39.999999999999915</v>
      </c>
      <c r="D39" s="6">
        <v>-619.91419843307187</v>
      </c>
      <c r="E39" s="6">
        <v>-53.714198433071829</v>
      </c>
      <c r="F39" s="6">
        <v>-693.3</v>
      </c>
      <c r="G39" s="6">
        <v>-43.2</v>
      </c>
    </row>
    <row r="40" spans="1:7" ht="15" thickBot="1">
      <c r="A40" s="5" t="s">
        <v>35</v>
      </c>
      <c r="B40" s="6">
        <v>31.300000000000004</v>
      </c>
      <c r="C40" s="6">
        <v>62.800000000000004</v>
      </c>
      <c r="D40" s="6">
        <v>-272.39999999999998</v>
      </c>
      <c r="E40" s="6">
        <v>4.1000000000000227</v>
      </c>
      <c r="F40" s="6">
        <v>-294.5</v>
      </c>
      <c r="G40" s="6">
        <v>-18.5</v>
      </c>
    </row>
    <row r="41" spans="1:7" ht="15" thickBot="1">
      <c r="A41" s="5" t="s">
        <v>36</v>
      </c>
      <c r="B41" s="6">
        <v>26.4</v>
      </c>
      <c r="C41" s="6">
        <v>14.499999999999998</v>
      </c>
      <c r="D41" s="6">
        <v>19.2</v>
      </c>
      <c r="E41" s="6">
        <v>7.7999999999999989</v>
      </c>
      <c r="F41" s="6">
        <v>-9.8000000000000007</v>
      </c>
      <c r="G41" s="6">
        <v>3.4</v>
      </c>
    </row>
    <row r="42" spans="1:7" ht="15" thickBot="1">
      <c r="A42" s="4" t="s">
        <v>37</v>
      </c>
      <c r="B42" s="7">
        <v>54.9</v>
      </c>
      <c r="C42" s="7">
        <v>54.9</v>
      </c>
      <c r="D42" s="7">
        <v>47.8</v>
      </c>
      <c r="E42" s="7">
        <v>45.7</v>
      </c>
      <c r="F42" s="7">
        <v>47.8</v>
      </c>
      <c r="G42" s="7">
        <v>3.8</v>
      </c>
    </row>
    <row r="43" spans="1:7" ht="29.4" thickBot="1">
      <c r="A43" s="4" t="s">
        <v>38</v>
      </c>
      <c r="B43" s="8">
        <f>B27/B42</f>
        <v>-1.3570127504553735</v>
      </c>
      <c r="C43" s="8">
        <v>0.22222222222222229</v>
      </c>
      <c r="D43" s="8">
        <f>D27/D42</f>
        <v>-18.8326359832636</v>
      </c>
      <c r="E43" s="8">
        <f>E27/E42</f>
        <v>-0.68490153172866663</v>
      </c>
      <c r="F43" s="8">
        <f>F27/F42</f>
        <v>-20.748953974895397</v>
      </c>
      <c r="G43" s="8">
        <f>G27/G42</f>
        <v>-16.789473684210527</v>
      </c>
    </row>
    <row r="44" spans="1:7" ht="29.4" thickBot="1">
      <c r="A44" s="4" t="s">
        <v>39</v>
      </c>
      <c r="B44" s="8">
        <f>(B23-B28)/B42</f>
        <v>-1.9617486338797832</v>
      </c>
      <c r="C44" s="8">
        <v>-4.0072859744992466E-2</v>
      </c>
      <c r="D44" s="8">
        <f>(D23-D41)/D42</f>
        <v>-13.247158963034977</v>
      </c>
      <c r="E44" s="8">
        <f>(E23-E41)/E42</f>
        <v>-0.92372425455299245</v>
      </c>
      <c r="F44" s="8">
        <f>(F23-F41)/F42</f>
        <v>-14.610878661087868</v>
      </c>
      <c r="G44" s="8">
        <f>(G23-G41)/G42</f>
        <v>-12.05263157894735</v>
      </c>
    </row>
    <row r="45" spans="1:7" ht="29.4" thickBot="1">
      <c r="A45" s="4" t="s">
        <v>40</v>
      </c>
      <c r="B45" s="8">
        <f>B25/B42</f>
        <v>0.60473588342440809</v>
      </c>
      <c r="C45" s="8">
        <v>0.11293260473588349</v>
      </c>
      <c r="D45" s="8">
        <f>D25/D42</f>
        <v>-5.5857740585774058</v>
      </c>
      <c r="E45" s="8">
        <f>E25/E42</f>
        <v>0.2385120350109404</v>
      </c>
      <c r="F45" s="8">
        <f>F25/F42</f>
        <v>-6.1380753138075317</v>
      </c>
      <c r="G45" s="8">
        <f>G25/G42</f>
        <v>-4.7368421052631584</v>
      </c>
    </row>
    <row r="46" spans="1:7" ht="29.4" thickBot="1">
      <c r="A46" s="4" t="s">
        <v>41</v>
      </c>
      <c r="B46" s="8">
        <f t="shared" ref="B46:G48" si="1">B43</f>
        <v>-1.3570127504553735</v>
      </c>
      <c r="C46" s="8">
        <v>0.22222222222222229</v>
      </c>
      <c r="D46" s="8">
        <f t="shared" si="1"/>
        <v>-18.8326359832636</v>
      </c>
      <c r="E46" s="8">
        <f t="shared" si="1"/>
        <v>-0.68490153172866663</v>
      </c>
      <c r="F46" s="8">
        <f t="shared" si="1"/>
        <v>-20.748953974895397</v>
      </c>
      <c r="G46" s="8">
        <f t="shared" si="1"/>
        <v>-16.789473684210527</v>
      </c>
    </row>
    <row r="47" spans="1:7" ht="29.4" thickBot="1">
      <c r="A47" s="4" t="s">
        <v>42</v>
      </c>
      <c r="B47" s="8">
        <f t="shared" si="1"/>
        <v>-1.9617486338797832</v>
      </c>
      <c r="C47" s="8">
        <v>-4.0072859744992466E-2</v>
      </c>
      <c r="D47" s="8">
        <f t="shared" si="1"/>
        <v>-13.247158963034977</v>
      </c>
      <c r="E47" s="8">
        <f t="shared" si="1"/>
        <v>-0.92372425455299245</v>
      </c>
      <c r="F47" s="8">
        <f t="shared" si="1"/>
        <v>-14.610878661087868</v>
      </c>
      <c r="G47" s="8">
        <f t="shared" si="1"/>
        <v>-12.05263157894735</v>
      </c>
    </row>
    <row r="48" spans="1:7" ht="29.4" thickBot="1">
      <c r="A48" s="4" t="s">
        <v>43</v>
      </c>
      <c r="B48" s="8">
        <f t="shared" si="1"/>
        <v>0.60473588342440809</v>
      </c>
      <c r="C48" s="8">
        <v>0.11293260473588349</v>
      </c>
      <c r="D48" s="8">
        <f t="shared" si="1"/>
        <v>-5.5857740585774058</v>
      </c>
      <c r="E48" s="8">
        <f t="shared" si="1"/>
        <v>0.2385120350109404</v>
      </c>
      <c r="F48" s="8">
        <f t="shared" si="1"/>
        <v>-6.1380753138075317</v>
      </c>
      <c r="G48" s="8">
        <f t="shared" si="1"/>
        <v>-4.7368421052631584</v>
      </c>
    </row>
  </sheetData>
  <mergeCells count="1">
    <mergeCell ref="B24:G24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3:E61"/>
  <sheetViews>
    <sheetView showGridLines="0" zoomScale="90" zoomScaleNormal="90" workbookViewId="0">
      <selection activeCell="A4" sqref="A4"/>
    </sheetView>
  </sheetViews>
  <sheetFormatPr defaultRowHeight="14.4"/>
  <cols>
    <col min="1" max="1" width="35.6640625" customWidth="1"/>
    <col min="2" max="5" width="11.5546875" style="9" customWidth="1"/>
  </cols>
  <sheetData>
    <row r="3" spans="1:5" ht="15" thickBot="1">
      <c r="A3" s="2"/>
      <c r="B3" s="10">
        <v>44500</v>
      </c>
      <c r="C3" s="10">
        <v>44227</v>
      </c>
      <c r="D3" s="10">
        <v>44135</v>
      </c>
      <c r="E3" s="10">
        <v>44104</v>
      </c>
    </row>
    <row r="4" spans="1:5" ht="19.8" thickBot="1">
      <c r="A4" s="3"/>
      <c r="B4" s="3" t="s">
        <v>44</v>
      </c>
      <c r="C4" s="3" t="s">
        <v>45</v>
      </c>
      <c r="D4" s="3" t="s">
        <v>44</v>
      </c>
      <c r="E4" s="3" t="s">
        <v>44</v>
      </c>
    </row>
    <row r="5" spans="1:5" ht="15" thickBot="1">
      <c r="A5" s="5" t="s">
        <v>46</v>
      </c>
      <c r="B5" s="6">
        <v>299.89999999999998</v>
      </c>
      <c r="C5" s="6">
        <v>308.3</v>
      </c>
      <c r="D5" s="6">
        <v>311.89999999999998</v>
      </c>
      <c r="E5" s="6">
        <v>311.89999999999998</v>
      </c>
    </row>
    <row r="6" spans="1:5" ht="15" thickBot="1">
      <c r="A6" s="5" t="s">
        <v>47</v>
      </c>
      <c r="B6" s="6">
        <v>198</v>
      </c>
      <c r="C6" s="6">
        <v>197.9</v>
      </c>
      <c r="D6" s="6">
        <v>218</v>
      </c>
      <c r="E6" s="6">
        <v>217.1</v>
      </c>
    </row>
    <row r="7" spans="1:5" ht="15" thickBot="1">
      <c r="A7" s="5" t="s">
        <v>48</v>
      </c>
      <c r="B7" s="6">
        <v>562.90000000000009</v>
      </c>
      <c r="C7" s="6">
        <v>541.79999999999995</v>
      </c>
      <c r="D7" s="6">
        <v>590.20000000000027</v>
      </c>
      <c r="E7" s="6">
        <v>591.79999999999995</v>
      </c>
    </row>
    <row r="8" spans="1:5" ht="15" thickBot="1">
      <c r="A8" s="5" t="s">
        <v>49</v>
      </c>
      <c r="B8" s="6">
        <v>610.20000000000005</v>
      </c>
      <c r="C8" s="6">
        <v>603</v>
      </c>
      <c r="D8" s="6">
        <v>596.6</v>
      </c>
      <c r="E8" s="6">
        <v>602.29999999999995</v>
      </c>
    </row>
    <row r="9" spans="1:5" ht="15" thickBot="1">
      <c r="A9" s="5" t="s">
        <v>50</v>
      </c>
      <c r="B9" s="6">
        <v>91.8</v>
      </c>
      <c r="C9" s="6">
        <v>93.1</v>
      </c>
      <c r="D9" s="6">
        <v>100.8</v>
      </c>
      <c r="E9" s="6">
        <v>100.8</v>
      </c>
    </row>
    <row r="10" spans="1:5" ht="15" thickBot="1">
      <c r="A10" s="5" t="s">
        <v>51</v>
      </c>
      <c r="B10" s="6">
        <v>1256.5</v>
      </c>
      <c r="C10" s="6">
        <v>1455.5</v>
      </c>
      <c r="D10" s="6">
        <v>1515.1999999999998</v>
      </c>
      <c r="E10" s="6">
        <v>1506</v>
      </c>
    </row>
    <row r="11" spans="1:5" ht="15" thickBot="1">
      <c r="A11" s="5" t="s">
        <v>52</v>
      </c>
      <c r="B11" s="6">
        <v>209.9</v>
      </c>
      <c r="C11" s="6">
        <v>152.1</v>
      </c>
      <c r="D11" s="6">
        <v>174</v>
      </c>
      <c r="E11" s="6">
        <v>169.7</v>
      </c>
    </row>
    <row r="12" spans="1:5" ht="15" thickBot="1">
      <c r="A12" s="5" t="s">
        <v>53</v>
      </c>
      <c r="B12" s="6">
        <v>0</v>
      </c>
      <c r="C12" s="6">
        <v>0</v>
      </c>
      <c r="D12" s="6">
        <v>0</v>
      </c>
      <c r="E12" s="6">
        <v>0</v>
      </c>
    </row>
    <row r="13" spans="1:5" ht="15" thickBot="1">
      <c r="A13" s="5" t="s">
        <v>54</v>
      </c>
      <c r="B13" s="6">
        <v>15.2</v>
      </c>
      <c r="C13" s="6">
        <v>14.5</v>
      </c>
      <c r="D13" s="6">
        <v>15.000000000000002</v>
      </c>
      <c r="E13" s="6">
        <v>15</v>
      </c>
    </row>
    <row r="14" spans="1:5" ht="15" thickBot="1">
      <c r="A14" s="5" t="s">
        <v>55</v>
      </c>
      <c r="B14" s="6">
        <v>0.4</v>
      </c>
      <c r="C14" s="6">
        <v>0.5</v>
      </c>
      <c r="D14" s="6">
        <v>0</v>
      </c>
      <c r="E14" s="6">
        <v>0</v>
      </c>
    </row>
    <row r="15" spans="1:5" ht="15" thickBot="1">
      <c r="A15" s="5" t="s">
        <v>56</v>
      </c>
      <c r="B15" s="6">
        <v>0.7</v>
      </c>
      <c r="C15" s="6">
        <v>0.8</v>
      </c>
      <c r="D15" s="6">
        <v>0.7</v>
      </c>
      <c r="E15" s="6">
        <v>0.6</v>
      </c>
    </row>
    <row r="16" spans="1:5" ht="15" thickBot="1">
      <c r="A16" s="5" t="s">
        <v>57</v>
      </c>
      <c r="B16" s="6">
        <v>6.1</v>
      </c>
      <c r="C16" s="6">
        <v>6.9</v>
      </c>
      <c r="D16" s="6">
        <v>5.3</v>
      </c>
      <c r="E16" s="6">
        <v>5.3</v>
      </c>
    </row>
    <row r="17" spans="1:5" ht="15" thickBot="1">
      <c r="A17" s="5" t="s">
        <v>59</v>
      </c>
      <c r="B17" s="6">
        <v>0.1</v>
      </c>
      <c r="C17" s="6">
        <v>0.7</v>
      </c>
      <c r="D17" s="6">
        <v>0.80000000000000138</v>
      </c>
      <c r="E17" s="6">
        <v>1.0999999999999992</v>
      </c>
    </row>
    <row r="18" spans="1:5" ht="15" thickBot="1">
      <c r="A18" s="4" t="s">
        <v>60</v>
      </c>
      <c r="B18" s="7">
        <f>SUM(B5:B17)</f>
        <v>3251.7</v>
      </c>
      <c r="C18" s="7">
        <v>3375.1</v>
      </c>
      <c r="D18" s="7">
        <v>3528.5</v>
      </c>
      <c r="E18" s="7">
        <v>3521.5999999999995</v>
      </c>
    </row>
    <row r="19" spans="1:5" ht="15" thickBot="1">
      <c r="A19" s="5" t="s">
        <v>61</v>
      </c>
      <c r="B19" s="6">
        <v>2538</v>
      </c>
      <c r="C19" s="6">
        <v>2192.6</v>
      </c>
      <c r="D19" s="6">
        <v>2088.5</v>
      </c>
      <c r="E19" s="6">
        <v>2134.1</v>
      </c>
    </row>
    <row r="20" spans="1:5" ht="15" thickBot="1">
      <c r="A20" s="5" t="s">
        <v>58</v>
      </c>
      <c r="B20" s="6">
        <v>302.60000000000002</v>
      </c>
      <c r="C20" s="6">
        <v>172.3</v>
      </c>
      <c r="D20" s="6">
        <v>193.2</v>
      </c>
      <c r="E20" s="6">
        <v>236.1</v>
      </c>
    </row>
    <row r="21" spans="1:5" ht="15" thickBot="1">
      <c r="A21" s="5" t="s">
        <v>62</v>
      </c>
      <c r="B21" s="6">
        <v>12.2</v>
      </c>
      <c r="C21" s="6">
        <v>1.7</v>
      </c>
      <c r="D21" s="6">
        <v>10.199999999999999</v>
      </c>
      <c r="E21" s="6">
        <v>9</v>
      </c>
    </row>
    <row r="22" spans="1:5" ht="15" thickBot="1">
      <c r="A22" s="5" t="s">
        <v>53</v>
      </c>
      <c r="B22" s="6">
        <v>0</v>
      </c>
      <c r="C22" s="6">
        <v>0</v>
      </c>
      <c r="D22" s="6">
        <v>0</v>
      </c>
      <c r="E22" s="6">
        <v>0</v>
      </c>
    </row>
    <row r="23" spans="1:5" ht="15" thickBot="1">
      <c r="A23" s="5" t="s">
        <v>63</v>
      </c>
      <c r="B23" s="6">
        <v>342.9</v>
      </c>
      <c r="C23" s="6">
        <v>234.1</v>
      </c>
      <c r="D23" s="6">
        <v>272.8</v>
      </c>
      <c r="E23" s="6">
        <v>198.9</v>
      </c>
    </row>
    <row r="24" spans="1:5" ht="15" thickBot="1">
      <c r="A24" s="5" t="s">
        <v>64</v>
      </c>
      <c r="B24" s="6">
        <v>883.4</v>
      </c>
      <c r="C24" s="6">
        <v>458.7</v>
      </c>
      <c r="D24" s="6">
        <v>447.5</v>
      </c>
      <c r="E24" s="6">
        <v>422.3</v>
      </c>
    </row>
    <row r="25" spans="1:5" ht="15" thickBot="1">
      <c r="A25" s="5" t="s">
        <v>65</v>
      </c>
      <c r="B25" s="6">
        <v>1.9</v>
      </c>
      <c r="C25" s="6">
        <v>1.7</v>
      </c>
      <c r="D25" s="6">
        <v>12</v>
      </c>
      <c r="E25" s="6">
        <v>7.3</v>
      </c>
    </row>
    <row r="26" spans="1:5" ht="15" thickBot="1">
      <c r="A26" s="5" t="s">
        <v>55</v>
      </c>
      <c r="B26" s="6">
        <v>0.3</v>
      </c>
      <c r="C26" s="6">
        <v>0.3</v>
      </c>
      <c r="D26" s="6">
        <v>0</v>
      </c>
      <c r="E26" s="6">
        <v>0</v>
      </c>
    </row>
    <row r="27" spans="1:5" ht="15" thickBot="1">
      <c r="A27" s="4" t="s">
        <v>66</v>
      </c>
      <c r="B27" s="7">
        <f>SUM(B19:B26)</f>
        <v>4081.3</v>
      </c>
      <c r="C27" s="7">
        <v>3061.3999999999996</v>
      </c>
      <c r="D27" s="7">
        <v>3024.2</v>
      </c>
      <c r="E27" s="7">
        <v>3007.7000000000003</v>
      </c>
    </row>
    <row r="28" spans="1:5" ht="19.8" thickBot="1">
      <c r="A28" s="4" t="s">
        <v>67</v>
      </c>
      <c r="B28" s="7">
        <v>0</v>
      </c>
      <c r="C28" s="7">
        <v>210.9</v>
      </c>
      <c r="D28" s="7">
        <v>270.79999999999995</v>
      </c>
      <c r="E28" s="7">
        <v>268.89999999999998</v>
      </c>
    </row>
    <row r="29" spans="1:5" ht="15" thickBot="1">
      <c r="A29" s="4" t="s">
        <v>68</v>
      </c>
      <c r="B29" s="7">
        <f>B28+B27+B18</f>
        <v>7333</v>
      </c>
      <c r="C29" s="7">
        <v>6647.4</v>
      </c>
      <c r="D29" s="7">
        <f>D28+D27+D18</f>
        <v>6823.5</v>
      </c>
      <c r="E29" s="7">
        <f>E28+E27+E18</f>
        <v>6798.2</v>
      </c>
    </row>
    <row r="30" spans="1:5" ht="15" thickBot="1">
      <c r="A30" s="5" t="s">
        <v>69</v>
      </c>
      <c r="B30" s="6">
        <v>2010.4</v>
      </c>
      <c r="C30" s="6">
        <v>472.7</v>
      </c>
      <c r="D30" s="6">
        <v>253.6</v>
      </c>
      <c r="E30" s="6">
        <v>305.3</v>
      </c>
    </row>
    <row r="31" spans="1:5" ht="21" customHeight="1" thickBot="1">
      <c r="A31" s="5" t="s">
        <v>70</v>
      </c>
      <c r="B31" s="6">
        <v>36.700000000000003</v>
      </c>
      <c r="C31" s="6">
        <v>38</v>
      </c>
      <c r="D31" s="6">
        <v>37.4</v>
      </c>
      <c r="E31" s="6">
        <v>37.4</v>
      </c>
    </row>
    <row r="32" spans="1:5" ht="15" thickBot="1">
      <c r="A32" s="5" t="s">
        <v>71</v>
      </c>
      <c r="B32" s="6">
        <v>17.300000000000004</v>
      </c>
      <c r="C32" s="6">
        <v>0.4</v>
      </c>
      <c r="D32" s="6">
        <v>0</v>
      </c>
      <c r="E32" s="6">
        <v>0</v>
      </c>
    </row>
    <row r="33" spans="1:5" ht="15" thickBot="1">
      <c r="A33" s="5" t="s">
        <v>72</v>
      </c>
      <c r="B33" s="6">
        <v>15.7</v>
      </c>
      <c r="C33" s="6">
        <v>16.3</v>
      </c>
      <c r="D33" s="6">
        <v>13.5</v>
      </c>
      <c r="E33" s="6">
        <v>14</v>
      </c>
    </row>
    <row r="34" spans="1:5" ht="15" thickBot="1">
      <c r="A34" s="5" t="s">
        <v>73</v>
      </c>
      <c r="B34" s="6">
        <v>15.7</v>
      </c>
      <c r="C34" s="6">
        <v>14</v>
      </c>
      <c r="D34" s="6">
        <v>14.9</v>
      </c>
      <c r="E34" s="6">
        <v>15.2</v>
      </c>
    </row>
    <row r="35" spans="1:5" ht="15" thickBot="1">
      <c r="A35" s="5" t="s">
        <v>74</v>
      </c>
      <c r="B35" s="6">
        <v>1213</v>
      </c>
      <c r="C35" s="6">
        <v>1415.4</v>
      </c>
      <c r="D35" s="6">
        <v>1487.3</v>
      </c>
      <c r="E35" s="6">
        <v>1457.7</v>
      </c>
    </row>
    <row r="36" spans="1:5" ht="19.8" thickBot="1">
      <c r="A36" s="5" t="s">
        <v>75</v>
      </c>
      <c r="B36" s="6">
        <v>84.6</v>
      </c>
      <c r="C36" s="6">
        <v>828.6</v>
      </c>
      <c r="D36" s="6">
        <v>792.9</v>
      </c>
      <c r="E36" s="6">
        <v>790.7</v>
      </c>
    </row>
    <row r="37" spans="1:5" ht="15" thickBot="1">
      <c r="A37" s="5" t="s">
        <v>76</v>
      </c>
      <c r="B37" s="6">
        <v>28.9</v>
      </c>
      <c r="C37" s="6">
        <v>0</v>
      </c>
      <c r="D37" s="6">
        <v>0</v>
      </c>
      <c r="E37" s="6">
        <v>0</v>
      </c>
    </row>
    <row r="38" spans="1:5" ht="15" thickBot="1">
      <c r="A38" s="4" t="s">
        <v>77</v>
      </c>
      <c r="B38" s="7">
        <f>SUM(B30:B37)</f>
        <v>3422.2999999999997</v>
      </c>
      <c r="C38" s="7">
        <v>2785.4</v>
      </c>
      <c r="D38" s="7">
        <f>SUM(D30:D37)</f>
        <v>2599.6</v>
      </c>
      <c r="E38" s="7">
        <f>SUM(E30:E37)</f>
        <v>2620.3000000000002</v>
      </c>
    </row>
    <row r="39" spans="1:5" ht="15" thickBot="1">
      <c r="A39" s="5" t="s">
        <v>69</v>
      </c>
      <c r="B39" s="6">
        <v>410.8</v>
      </c>
      <c r="C39" s="6">
        <v>1196.9000000000001</v>
      </c>
      <c r="D39" s="6">
        <v>1199.5999999999999</v>
      </c>
      <c r="E39" s="6">
        <v>1251.5999999999999</v>
      </c>
    </row>
    <row r="40" spans="1:5" ht="15" thickBot="1">
      <c r="A40" s="5" t="s">
        <v>78</v>
      </c>
      <c r="B40" s="6">
        <v>1276.5</v>
      </c>
      <c r="C40" s="6">
        <v>1269.3</v>
      </c>
      <c r="D40" s="6">
        <v>1202.3000000000002</v>
      </c>
      <c r="E40" s="6">
        <v>1157.4000000000001</v>
      </c>
    </row>
    <row r="41" spans="1:5" ht="15" thickBot="1">
      <c r="A41" s="5" t="s">
        <v>79</v>
      </c>
      <c r="B41" s="6">
        <v>444.1</v>
      </c>
      <c r="C41" s="6">
        <v>386.2</v>
      </c>
      <c r="D41" s="6">
        <v>452.5</v>
      </c>
      <c r="E41" s="6">
        <v>438.4</v>
      </c>
    </row>
    <row r="42" spans="1:5" ht="15" thickBot="1">
      <c r="A42" s="5" t="s">
        <v>80</v>
      </c>
      <c r="B42" s="6">
        <v>0</v>
      </c>
      <c r="C42" s="6">
        <v>0</v>
      </c>
      <c r="D42" s="6">
        <v>0</v>
      </c>
      <c r="E42" s="6">
        <v>0</v>
      </c>
    </row>
    <row r="43" spans="1:5" ht="15" thickBot="1">
      <c r="A43" s="5" t="s">
        <v>81</v>
      </c>
      <c r="B43" s="6">
        <v>25.7</v>
      </c>
      <c r="C43" s="6">
        <v>18.7</v>
      </c>
      <c r="D43" s="6">
        <v>9.9</v>
      </c>
      <c r="E43" s="6">
        <v>12.2</v>
      </c>
    </row>
    <row r="44" spans="1:5" ht="15" thickBot="1">
      <c r="A44" s="5" t="s">
        <v>72</v>
      </c>
      <c r="B44" s="6">
        <v>18.5</v>
      </c>
      <c r="C44" s="6">
        <v>21.2</v>
      </c>
      <c r="D44" s="6">
        <v>18.100000000000001</v>
      </c>
      <c r="E44" s="6">
        <v>18.100000000000001</v>
      </c>
    </row>
    <row r="45" spans="1:5" ht="15" thickBot="1">
      <c r="A45" s="5" t="s">
        <v>73</v>
      </c>
      <c r="B45" s="6">
        <v>0.8</v>
      </c>
      <c r="C45" s="6">
        <v>3.7</v>
      </c>
      <c r="D45" s="6">
        <v>3.7</v>
      </c>
      <c r="E45" s="6">
        <v>3.7</v>
      </c>
    </row>
    <row r="46" spans="1:5" ht="15" thickBot="1">
      <c r="A46" s="5" t="s">
        <v>74</v>
      </c>
      <c r="B46" s="6">
        <v>430.5</v>
      </c>
      <c r="C46" s="6">
        <v>450.5</v>
      </c>
      <c r="D46" s="6">
        <v>427.79999999999995</v>
      </c>
      <c r="E46" s="6">
        <v>419.5</v>
      </c>
    </row>
    <row r="47" spans="1:5" ht="19.8" thickBot="1">
      <c r="A47" s="5" t="s">
        <v>75</v>
      </c>
      <c r="B47" s="6">
        <v>3.1</v>
      </c>
      <c r="C47" s="6">
        <v>0</v>
      </c>
      <c r="D47" s="6">
        <v>0</v>
      </c>
      <c r="E47" s="6">
        <v>0</v>
      </c>
    </row>
    <row r="48" spans="1:5" ht="15" thickBot="1">
      <c r="A48" s="4" t="s">
        <v>82</v>
      </c>
      <c r="B48" s="7">
        <f>SUM(B39:B47)</f>
        <v>2610</v>
      </c>
      <c r="C48" s="7">
        <f t="shared" ref="C48:E48" si="0">SUM(C39:C47)</f>
        <v>3346.4999999999991</v>
      </c>
      <c r="D48" s="7">
        <f t="shared" si="0"/>
        <v>3313.8999999999996</v>
      </c>
      <c r="E48" s="7">
        <f t="shared" si="0"/>
        <v>3300.8999999999996</v>
      </c>
    </row>
    <row r="49" spans="1:5" ht="19.8" thickBot="1">
      <c r="A49" s="4" t="s">
        <v>83</v>
      </c>
      <c r="B49" s="7">
        <v>0</v>
      </c>
      <c r="C49" s="7">
        <v>205.7</v>
      </c>
      <c r="D49" s="7">
        <v>276.8</v>
      </c>
      <c r="E49" s="7">
        <v>278.3</v>
      </c>
    </row>
    <row r="50" spans="1:5" ht="15" thickBot="1">
      <c r="A50" s="4" t="s">
        <v>84</v>
      </c>
      <c r="B50" s="7">
        <f>B49+B48+B38</f>
        <v>6032.2999999999993</v>
      </c>
      <c r="C50" s="7">
        <v>6337.5999999999985</v>
      </c>
      <c r="D50" s="7">
        <f>D49+D48+D38</f>
        <v>6190.2999999999993</v>
      </c>
      <c r="E50" s="7">
        <f>E49+E48+E38</f>
        <v>6199.5</v>
      </c>
    </row>
    <row r="51" spans="1:5" ht="15" thickBot="1">
      <c r="A51" s="4" t="s">
        <v>85</v>
      </c>
      <c r="B51" s="7">
        <f>B29-B50</f>
        <v>1300.7000000000007</v>
      </c>
      <c r="C51" s="7">
        <v>309.79999999999995</v>
      </c>
      <c r="D51" s="7">
        <f>D60</f>
        <v>633.20000000000016</v>
      </c>
      <c r="E51" s="7">
        <f>E60</f>
        <v>598.70000000000005</v>
      </c>
    </row>
    <row r="52" spans="1:5" ht="15" thickBot="1">
      <c r="A52" s="4" t="s">
        <v>86</v>
      </c>
      <c r="B52" s="69"/>
      <c r="C52" s="70"/>
      <c r="D52" s="70"/>
      <c r="E52" s="71"/>
    </row>
    <row r="53" spans="1:5" ht="15" thickBot="1">
      <c r="A53" s="5" t="s">
        <v>87</v>
      </c>
      <c r="B53" s="6">
        <v>5.5</v>
      </c>
      <c r="C53" s="6">
        <v>5.5</v>
      </c>
      <c r="D53" s="6">
        <v>5.5</v>
      </c>
      <c r="E53" s="6">
        <v>5.5</v>
      </c>
    </row>
    <row r="54" spans="1:5" ht="15" thickBot="1">
      <c r="A54" s="5" t="s">
        <v>88</v>
      </c>
      <c r="B54" s="6">
        <v>501</v>
      </c>
      <c r="C54" s="6">
        <v>1148</v>
      </c>
      <c r="D54" s="6">
        <v>1148</v>
      </c>
      <c r="E54" s="6">
        <v>1148</v>
      </c>
    </row>
    <row r="55" spans="1:5" ht="19.8" thickBot="1">
      <c r="A55" s="5" t="s">
        <v>89</v>
      </c>
      <c r="B55" s="6">
        <v>7.6</v>
      </c>
      <c r="C55" s="6">
        <v>10.1</v>
      </c>
      <c r="D55" s="6">
        <v>11</v>
      </c>
      <c r="E55" s="6">
        <v>5.3</v>
      </c>
    </row>
    <row r="56" spans="1:5" ht="15" thickBot="1">
      <c r="A56" s="5" t="s">
        <v>90</v>
      </c>
      <c r="B56" s="6">
        <v>-0.1</v>
      </c>
      <c r="C56" s="6">
        <v>-12.8</v>
      </c>
      <c r="D56" s="6">
        <v>1.4</v>
      </c>
      <c r="E56" s="6">
        <v>1.4</v>
      </c>
    </row>
    <row r="57" spans="1:5" ht="15" thickBot="1">
      <c r="A57" s="5" t="s">
        <v>91</v>
      </c>
      <c r="B57" s="6">
        <v>619.79999999999995</v>
      </c>
      <c r="C57" s="6">
        <v>-969.1</v>
      </c>
      <c r="D57" s="6">
        <v>-650.29999999999995</v>
      </c>
      <c r="E57" s="6">
        <v>-674</v>
      </c>
    </row>
    <row r="58" spans="1:5" ht="19.8" thickBot="1">
      <c r="A58" s="4" t="s">
        <v>92</v>
      </c>
      <c r="B58" s="7">
        <f>SUM(B53:B57)</f>
        <v>1133.8</v>
      </c>
      <c r="C58" s="7">
        <v>181.69999999999993</v>
      </c>
      <c r="D58" s="7">
        <f>SUM(D53:D57)</f>
        <v>515.60000000000014</v>
      </c>
      <c r="E58" s="7">
        <f>SUM(E53:E57)</f>
        <v>486.20000000000005</v>
      </c>
    </row>
    <row r="59" spans="1:5" ht="15" thickBot="1">
      <c r="A59" s="5" t="s">
        <v>36</v>
      </c>
      <c r="B59" s="6">
        <v>166.9</v>
      </c>
      <c r="C59" s="6">
        <v>128.1</v>
      </c>
      <c r="D59" s="6">
        <v>117.6</v>
      </c>
      <c r="E59" s="6">
        <v>112.5</v>
      </c>
    </row>
    <row r="60" spans="1:5" ht="15" thickBot="1">
      <c r="A60" s="4" t="s">
        <v>93</v>
      </c>
      <c r="B60" s="7">
        <f>B58+B59</f>
        <v>1300.7</v>
      </c>
      <c r="C60" s="7">
        <v>309.79999999999995</v>
      </c>
      <c r="D60" s="7">
        <f>D58+D59</f>
        <v>633.20000000000016</v>
      </c>
      <c r="E60" s="7">
        <f>E58+E59</f>
        <v>598.70000000000005</v>
      </c>
    </row>
    <row r="61" spans="1:5" ht="15" thickBot="1">
      <c r="A61" s="4" t="s">
        <v>94</v>
      </c>
      <c r="B61" s="7">
        <f>B50+B60</f>
        <v>7332.9999999999991</v>
      </c>
      <c r="C61" s="7">
        <v>6647.3999999999987</v>
      </c>
      <c r="D61" s="7">
        <f>D60+D50</f>
        <v>6823.4999999999991</v>
      </c>
      <c r="E61" s="7">
        <f>E60+E50</f>
        <v>6798.2</v>
      </c>
    </row>
  </sheetData>
  <mergeCells count="1">
    <mergeCell ref="B52:E52"/>
  </mergeCells>
  <pageMargins left="0.7" right="0.7" top="0.75" bottom="0.75" header="0.3" footer="0.3"/>
  <pageSetup orientation="portrait" r:id="rId1"/>
  <customProperties>
    <customPr name="_pios_id" r:id="rId2"/>
  </customProperties>
  <ignoredErrors>
    <ignoredError sqref="C4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D43"/>
  <sheetViews>
    <sheetView showGridLines="0" zoomScale="70" zoomScaleNormal="70" workbookViewId="0">
      <selection activeCell="G3" sqref="G3"/>
    </sheetView>
  </sheetViews>
  <sheetFormatPr defaultColWidth="13.88671875" defaultRowHeight="14.4"/>
  <cols>
    <col min="1" max="1" width="53.33203125" customWidth="1"/>
    <col min="2" max="4" width="12" style="12" customWidth="1"/>
  </cols>
  <sheetData>
    <row r="1" spans="1:4">
      <c r="B1" s="11"/>
      <c r="C1" s="11"/>
      <c r="D1" s="11"/>
    </row>
    <row r="2" spans="1:4">
      <c r="B2" s="11"/>
      <c r="C2" s="11"/>
      <c r="D2" s="11"/>
    </row>
    <row r="3" spans="1:4" ht="30.75" customHeight="1" thickBot="1">
      <c r="A3" s="2"/>
      <c r="B3" s="10" t="s">
        <v>234</v>
      </c>
      <c r="C3" s="10" t="s">
        <v>96</v>
      </c>
      <c r="D3" s="10" t="s">
        <v>97</v>
      </c>
    </row>
    <row r="4" spans="1:4" ht="19.8" thickBot="1">
      <c r="A4" s="3"/>
      <c r="B4" s="3" t="s">
        <v>98</v>
      </c>
      <c r="C4" s="3" t="s">
        <v>44</v>
      </c>
      <c r="D4" s="3" t="s">
        <v>98</v>
      </c>
    </row>
    <row r="5" spans="1:4" ht="15" thickBot="1">
      <c r="A5" s="4" t="s">
        <v>17</v>
      </c>
      <c r="B5" s="7">
        <v>-25.4</v>
      </c>
      <c r="C5" s="7">
        <v>-917.7</v>
      </c>
      <c r="D5" s="7">
        <v>-1036.2</v>
      </c>
    </row>
    <row r="6" spans="1:4" ht="15" thickBot="1">
      <c r="A6" s="4" t="s">
        <v>99</v>
      </c>
      <c r="B6" s="7">
        <v>-56.700000000000081</v>
      </c>
      <c r="C6" s="7">
        <v>-651.31419843307174</v>
      </c>
      <c r="D6" s="7">
        <v>-743.80000000000007</v>
      </c>
    </row>
    <row r="7" spans="1:4" ht="15" thickBot="1">
      <c r="A7" s="4" t="s">
        <v>100</v>
      </c>
      <c r="B7" s="7">
        <v>31.300000000000082</v>
      </c>
      <c r="C7" s="7">
        <f>C5-C6</f>
        <v>-266.38580156692831</v>
      </c>
      <c r="D7" s="7">
        <f>D5-D6</f>
        <v>-292.39999999999998</v>
      </c>
    </row>
    <row r="8" spans="1:4" ht="15" thickBot="1">
      <c r="A8" s="5" t="s">
        <v>101</v>
      </c>
      <c r="B8" s="6">
        <v>430.4</v>
      </c>
      <c r="C8" s="6">
        <v>483.2</v>
      </c>
      <c r="D8" s="6">
        <v>532.4</v>
      </c>
    </row>
    <row r="9" spans="1:4" ht="38.25" customHeight="1" thickBot="1">
      <c r="A9" s="5" t="s">
        <v>102</v>
      </c>
      <c r="B9" s="6">
        <v>1.9</v>
      </c>
      <c r="C9" s="6">
        <v>275</v>
      </c>
      <c r="D9" s="6">
        <v>292.60000000000002</v>
      </c>
    </row>
    <row r="10" spans="1:4" ht="15" thickBot="1">
      <c r="A10" s="5" t="s">
        <v>103</v>
      </c>
      <c r="B10" s="6">
        <v>-18.600000000000001</v>
      </c>
      <c r="C10" s="6">
        <v>-1.3999999999999773</v>
      </c>
      <c r="D10" s="6">
        <v>-3.3</v>
      </c>
    </row>
    <row r="11" spans="1:4" ht="15" thickBot="1">
      <c r="A11" s="5" t="s">
        <v>104</v>
      </c>
      <c r="B11" s="6">
        <v>-0.2</v>
      </c>
      <c r="C11" s="6">
        <v>29.2</v>
      </c>
      <c r="D11" s="6">
        <v>29</v>
      </c>
    </row>
    <row r="12" spans="1:4" ht="15" thickBot="1">
      <c r="A12" s="5" t="s">
        <v>105</v>
      </c>
      <c r="B12" s="6">
        <v>85.6</v>
      </c>
      <c r="C12" s="6">
        <v>64.5</v>
      </c>
      <c r="D12" s="6">
        <v>61.8</v>
      </c>
    </row>
    <row r="13" spans="1:4" ht="15" thickBot="1">
      <c r="A13" s="5" t="s">
        <v>106</v>
      </c>
      <c r="B13" s="6">
        <v>-62.1</v>
      </c>
      <c r="C13" s="6">
        <v>280.7</v>
      </c>
      <c r="D13" s="6">
        <v>195.5</v>
      </c>
    </row>
    <row r="14" spans="1:4" ht="15" thickBot="1">
      <c r="A14" s="5" t="s">
        <v>107</v>
      </c>
      <c r="B14" s="6">
        <v>-85.3</v>
      </c>
      <c r="C14" s="6">
        <v>-32.200000000000003</v>
      </c>
      <c r="D14" s="6">
        <v>-32.9</v>
      </c>
    </row>
    <row r="15" spans="1:4" ht="15" thickBot="1">
      <c r="A15" s="4" t="s">
        <v>108</v>
      </c>
      <c r="B15" s="7">
        <f>B5+SUM(B8:B14)</f>
        <v>326.2999999999999</v>
      </c>
      <c r="C15" s="7">
        <f>C5+SUM(C8:C14)</f>
        <v>181.29999999999995</v>
      </c>
      <c r="D15" s="7">
        <f>D5+SUM(D8:D14)</f>
        <v>38.899999999999864</v>
      </c>
    </row>
    <row r="16" spans="1:4" ht="15" thickBot="1">
      <c r="A16" s="72" t="s">
        <v>109</v>
      </c>
      <c r="B16" s="72"/>
      <c r="C16" s="72"/>
      <c r="D16" s="73"/>
    </row>
    <row r="17" spans="1:4" ht="15" thickBot="1">
      <c r="A17" s="5" t="s">
        <v>110</v>
      </c>
      <c r="B17" s="6">
        <v>-345.4</v>
      </c>
      <c r="C17" s="6">
        <v>-152.69999999999999</v>
      </c>
      <c r="D17" s="6">
        <v>-351</v>
      </c>
    </row>
    <row r="18" spans="1:4" ht="15" thickBot="1">
      <c r="A18" s="5" t="s">
        <v>111</v>
      </c>
      <c r="B18" s="6">
        <v>-234</v>
      </c>
      <c r="C18" s="6">
        <v>35.9</v>
      </c>
      <c r="D18" s="6">
        <v>42.2</v>
      </c>
    </row>
    <row r="19" spans="1:4" ht="22.5" customHeight="1" thickBot="1">
      <c r="A19" s="5" t="s">
        <v>112</v>
      </c>
      <c r="B19" s="6">
        <v>127.1</v>
      </c>
      <c r="C19" s="6">
        <v>296.5</v>
      </c>
      <c r="D19" s="6">
        <v>171.1</v>
      </c>
    </row>
    <row r="20" spans="1:4" ht="15" thickBot="1">
      <c r="A20" s="4" t="s">
        <v>113</v>
      </c>
      <c r="B20" s="7">
        <f>SUM(B15:B19)</f>
        <v>-126.00000000000009</v>
      </c>
      <c r="C20" s="7">
        <f>SUM(C15:C19)</f>
        <v>361</v>
      </c>
      <c r="D20" s="7">
        <f>SUM(D15:D19)</f>
        <v>-98.800000000000153</v>
      </c>
    </row>
    <row r="21" spans="1:4" ht="15" thickBot="1">
      <c r="A21" s="5" t="s">
        <v>114</v>
      </c>
      <c r="B21" s="6">
        <v>1.6</v>
      </c>
      <c r="C21" s="6">
        <v>11.7</v>
      </c>
      <c r="D21" s="6">
        <v>9.3000000000000007</v>
      </c>
    </row>
    <row r="22" spans="1:4" ht="15" thickBot="1">
      <c r="A22" s="5" t="s">
        <v>115</v>
      </c>
      <c r="B22" s="6">
        <v>15.3</v>
      </c>
      <c r="C22" s="6">
        <v>0</v>
      </c>
      <c r="D22" s="6">
        <v>0</v>
      </c>
    </row>
    <row r="23" spans="1:4" ht="15" thickBot="1">
      <c r="A23" s="5" t="s">
        <v>116</v>
      </c>
      <c r="B23" s="6">
        <v>-226.4</v>
      </c>
      <c r="C23" s="6">
        <v>-179.9</v>
      </c>
      <c r="D23" s="6">
        <v>-202</v>
      </c>
    </row>
    <row r="24" spans="1:4" ht="15" thickBot="1">
      <c r="A24" s="5" t="s">
        <v>225</v>
      </c>
      <c r="B24" s="6">
        <v>57.5</v>
      </c>
      <c r="C24" s="6">
        <v>0</v>
      </c>
      <c r="D24" s="6">
        <v>0</v>
      </c>
    </row>
    <row r="25" spans="1:4" ht="15" thickBot="1">
      <c r="A25" s="5" t="s">
        <v>117</v>
      </c>
      <c r="B25" s="6">
        <v>0</v>
      </c>
      <c r="C25" s="6">
        <v>0</v>
      </c>
      <c r="D25" s="6">
        <v>-7</v>
      </c>
    </row>
    <row r="26" spans="1:4" ht="15" thickBot="1">
      <c r="A26" s="5" t="s">
        <v>118</v>
      </c>
      <c r="B26" s="6">
        <v>0</v>
      </c>
      <c r="C26" s="6">
        <v>-34.799999999999997</v>
      </c>
      <c r="D26" s="6">
        <v>-34.799999999999997</v>
      </c>
    </row>
    <row r="27" spans="1:4" ht="15" thickBot="1">
      <c r="A27" s="4" t="s">
        <v>119</v>
      </c>
      <c r="B27" s="7">
        <f>SUM(B21:B26)</f>
        <v>-152</v>
      </c>
      <c r="C27" s="7">
        <f>SUM(C21:C26)</f>
        <v>-203</v>
      </c>
      <c r="D27" s="7">
        <f>SUM(D21:D26)</f>
        <v>-234.5</v>
      </c>
    </row>
    <row r="28" spans="1:4" ht="15" thickBot="1">
      <c r="A28" s="5" t="s">
        <v>120</v>
      </c>
      <c r="B28" s="6">
        <v>839.5</v>
      </c>
      <c r="C28" s="6">
        <v>2.1</v>
      </c>
      <c r="D28" s="6">
        <v>59.3</v>
      </c>
    </row>
    <row r="29" spans="1:4" ht="15" thickBot="1">
      <c r="A29" s="5" t="s">
        <v>121</v>
      </c>
      <c r="B29" s="6">
        <v>860</v>
      </c>
      <c r="C29" s="6">
        <v>0</v>
      </c>
      <c r="D29" s="6">
        <v>0</v>
      </c>
    </row>
    <row r="30" spans="1:4" ht="15" thickBot="1">
      <c r="A30" s="5" t="s">
        <v>122</v>
      </c>
      <c r="B30" s="6">
        <v>-10.199999999999999</v>
      </c>
      <c r="C30" s="6">
        <v>0</v>
      </c>
      <c r="D30" s="6">
        <v>0</v>
      </c>
    </row>
    <row r="31" spans="1:4" ht="15" thickBot="1">
      <c r="A31" s="5" t="s">
        <v>123</v>
      </c>
      <c r="B31" s="6">
        <v>-920.1</v>
      </c>
      <c r="C31" s="6">
        <v>-156.5</v>
      </c>
      <c r="D31" s="6">
        <v>0</v>
      </c>
    </row>
    <row r="32" spans="1:4" ht="15" thickBot="1">
      <c r="A32" s="5" t="s">
        <v>124</v>
      </c>
      <c r="B32" s="6">
        <v>-267.5</v>
      </c>
      <c r="C32" s="6">
        <v>-301.60000000000002</v>
      </c>
      <c r="D32" s="6">
        <v>-303.2</v>
      </c>
    </row>
    <row r="33" spans="1:4" ht="15" thickBot="1">
      <c r="A33" s="5" t="s">
        <v>125</v>
      </c>
      <c r="B33" s="6">
        <v>-79</v>
      </c>
      <c r="C33" s="6">
        <v>-53.4</v>
      </c>
      <c r="D33" s="6">
        <v>-48.3</v>
      </c>
    </row>
    <row r="34" spans="1:4" ht="15" thickBot="1">
      <c r="A34" s="5" t="s">
        <v>126</v>
      </c>
      <c r="B34" s="6">
        <v>0</v>
      </c>
      <c r="C34" s="6">
        <v>506.9</v>
      </c>
      <c r="D34" s="6">
        <v>506.9</v>
      </c>
    </row>
    <row r="35" spans="1:4" ht="15" thickBot="1">
      <c r="A35" s="5" t="s">
        <v>127</v>
      </c>
      <c r="B35" s="6">
        <v>-720</v>
      </c>
      <c r="C35" s="6">
        <v>0</v>
      </c>
      <c r="D35" s="6">
        <v>0</v>
      </c>
    </row>
    <row r="36" spans="1:4" ht="19.8" thickBot="1">
      <c r="A36" s="5" t="s">
        <v>128</v>
      </c>
      <c r="B36" s="6">
        <v>1000</v>
      </c>
      <c r="C36" s="6">
        <v>0</v>
      </c>
      <c r="D36" s="6">
        <v>0</v>
      </c>
    </row>
    <row r="37" spans="1:4" ht="15" thickBot="1">
      <c r="A37" s="5" t="s">
        <v>129</v>
      </c>
      <c r="B37" s="6">
        <v>0</v>
      </c>
      <c r="C37" s="6">
        <v>-2.6</v>
      </c>
      <c r="D37" s="6">
        <v>-2.6</v>
      </c>
    </row>
    <row r="38" spans="1:4" ht="15" thickBot="1">
      <c r="A38" s="4" t="s">
        <v>130</v>
      </c>
      <c r="B38" s="7">
        <v>702.69999999999993</v>
      </c>
      <c r="C38" s="7">
        <f>SUM(C28:C37)</f>
        <v>-5.0999999999999996</v>
      </c>
      <c r="D38" s="7">
        <f>SUM(D28:D37)</f>
        <v>212.1</v>
      </c>
    </row>
    <row r="39" spans="1:4" ht="15" thickBot="1">
      <c r="A39" s="4" t="s">
        <v>131</v>
      </c>
      <c r="B39" s="7">
        <v>424.69999999999987</v>
      </c>
      <c r="C39" s="7">
        <f>C38+C27+C20</f>
        <v>152.9</v>
      </c>
      <c r="D39" s="7">
        <f>D38+D27+D20</f>
        <v>-121.20000000000016</v>
      </c>
    </row>
    <row r="40" spans="1:4" ht="19.8" thickBot="1">
      <c r="A40" s="5" t="s">
        <v>132</v>
      </c>
      <c r="B40" s="6">
        <v>424.7</v>
      </c>
      <c r="C40" s="6">
        <v>155.19999999999999</v>
      </c>
      <c r="D40" s="6">
        <v>-120.3</v>
      </c>
    </row>
    <row r="41" spans="1:4" ht="27" customHeight="1" thickBot="1">
      <c r="A41" s="5" t="s">
        <v>133</v>
      </c>
      <c r="B41" s="6">
        <v>0</v>
      </c>
      <c r="C41" s="6">
        <v>2.2999999999999998</v>
      </c>
      <c r="D41" s="6">
        <v>0.9</v>
      </c>
    </row>
    <row r="42" spans="1:4" ht="15" thickBot="1">
      <c r="A42" s="4" t="s">
        <v>134</v>
      </c>
      <c r="B42" s="7">
        <v>458.7</v>
      </c>
      <c r="C42" s="7">
        <v>292.3</v>
      </c>
      <c r="D42" s="7">
        <v>542.6</v>
      </c>
    </row>
    <row r="43" spans="1:4" ht="15" thickBot="1">
      <c r="A43" s="4" t="s">
        <v>135</v>
      </c>
      <c r="B43" s="7">
        <v>883.4</v>
      </c>
      <c r="C43" s="7">
        <v>445.2</v>
      </c>
      <c r="D43" s="7">
        <f>D42+D39</f>
        <v>421.39999999999986</v>
      </c>
    </row>
  </sheetData>
  <mergeCells count="1">
    <mergeCell ref="A16:D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59"/>
  <sheetViews>
    <sheetView showGridLines="0" zoomScale="90" zoomScaleNormal="90" workbookViewId="0">
      <selection activeCell="A62" sqref="A62:XFD63"/>
    </sheetView>
  </sheetViews>
  <sheetFormatPr defaultColWidth="8.88671875" defaultRowHeight="14.4"/>
  <cols>
    <col min="1" max="1" width="34.6640625" style="14" customWidth="1"/>
    <col min="2" max="3" width="7.6640625" style="13" customWidth="1"/>
    <col min="4" max="4" width="9.6640625" style="13" customWidth="1"/>
    <col min="5" max="5" width="14.6640625" style="13" customWidth="1"/>
    <col min="6" max="6" width="12.5546875" style="13" customWidth="1"/>
    <col min="7" max="7" width="11.6640625" style="13" customWidth="1"/>
    <col min="8" max="8" width="8.6640625" style="13" customWidth="1"/>
    <col min="9" max="51" width="13.6640625" style="13" customWidth="1"/>
    <col min="52" max="52" width="8.88671875" style="13" customWidth="1"/>
    <col min="53" max="16384" width="8.88671875" style="13"/>
  </cols>
  <sheetData>
    <row r="1" spans="1:8">
      <c r="A1" s="13"/>
      <c r="B1" s="14"/>
      <c r="C1" s="15"/>
      <c r="D1" s="15"/>
      <c r="E1" s="15"/>
      <c r="F1" s="15"/>
      <c r="G1" s="15"/>
      <c r="H1" s="15"/>
    </row>
    <row r="2" spans="1:8">
      <c r="B2" s="15"/>
      <c r="C2" s="15"/>
      <c r="D2" s="15"/>
      <c r="E2" s="15"/>
      <c r="F2" s="15"/>
      <c r="G2" s="15"/>
      <c r="H2" s="15"/>
    </row>
    <row r="3" spans="1:8" ht="54.75" customHeight="1" thickBot="1">
      <c r="A3" s="16" t="s">
        <v>98</v>
      </c>
      <c r="B3" s="17" t="s">
        <v>136</v>
      </c>
      <c r="C3" s="17" t="s">
        <v>137</v>
      </c>
      <c r="D3" s="17" t="s">
        <v>138</v>
      </c>
      <c r="E3" s="17" t="s">
        <v>139</v>
      </c>
      <c r="F3" s="17" t="s">
        <v>140</v>
      </c>
      <c r="G3" s="17" t="s">
        <v>141</v>
      </c>
      <c r="H3" s="17" t="s">
        <v>142</v>
      </c>
    </row>
    <row r="4" spans="1:8" ht="15" thickBot="1">
      <c r="A4" s="17"/>
      <c r="B4" s="74" t="s">
        <v>143</v>
      </c>
      <c r="C4" s="74"/>
      <c r="D4" s="74"/>
      <c r="E4" s="74"/>
      <c r="F4" s="75"/>
      <c r="G4" s="17"/>
      <c r="H4" s="17"/>
    </row>
    <row r="5" spans="1:8" ht="15" thickBot="1">
      <c r="A5" s="4" t="s">
        <v>235</v>
      </c>
      <c r="B5" s="7">
        <v>5.5</v>
      </c>
      <c r="C5" s="7">
        <v>1148</v>
      </c>
      <c r="D5" s="7">
        <v>-969.10000000000014</v>
      </c>
      <c r="E5" s="7">
        <v>10.1</v>
      </c>
      <c r="F5" s="7">
        <v>-12.799999999999999</v>
      </c>
      <c r="G5" s="7">
        <v>128.1</v>
      </c>
      <c r="H5" s="7">
        <v>309.79999999999984</v>
      </c>
    </row>
    <row r="6" spans="1:8" ht="15" thickBot="1">
      <c r="A6" s="5" t="s">
        <v>144</v>
      </c>
      <c r="B6" s="6">
        <v>0</v>
      </c>
      <c r="C6" s="6">
        <v>0</v>
      </c>
      <c r="D6" s="6">
        <v>-46.300000000000004</v>
      </c>
      <c r="E6" s="6">
        <v>0</v>
      </c>
      <c r="F6" s="6">
        <v>0</v>
      </c>
      <c r="G6" s="6">
        <v>0</v>
      </c>
      <c r="H6" s="6">
        <v>-46.300000000000004</v>
      </c>
    </row>
    <row r="7" spans="1:8" ht="29.25" customHeight="1" thickBot="1">
      <c r="A7" s="5" t="s">
        <v>145</v>
      </c>
      <c r="B7" s="6">
        <v>0</v>
      </c>
      <c r="C7" s="6">
        <v>0</v>
      </c>
      <c r="D7" s="6">
        <v>-28.2</v>
      </c>
      <c r="E7" s="6">
        <v>0</v>
      </c>
      <c r="F7" s="6">
        <v>0</v>
      </c>
      <c r="G7" s="6">
        <v>28.2</v>
      </c>
      <c r="H7" s="6">
        <v>0</v>
      </c>
    </row>
    <row r="8" spans="1:8" ht="15" thickBot="1">
      <c r="A8" s="5" t="s">
        <v>146</v>
      </c>
      <c r="B8" s="6">
        <v>0</v>
      </c>
      <c r="C8" s="6">
        <v>0</v>
      </c>
      <c r="D8" s="6">
        <v>0</v>
      </c>
      <c r="E8" s="6">
        <v>-0.6</v>
      </c>
      <c r="F8" s="6">
        <v>0</v>
      </c>
      <c r="G8" s="6">
        <v>-1.8</v>
      </c>
      <c r="H8" s="6">
        <v>-2.4</v>
      </c>
    </row>
    <row r="9" spans="1:8" ht="29.4" thickBot="1">
      <c r="A9" s="5" t="s">
        <v>30</v>
      </c>
      <c r="B9" s="6">
        <v>0</v>
      </c>
      <c r="C9" s="6">
        <v>0</v>
      </c>
      <c r="D9" s="6">
        <v>0</v>
      </c>
      <c r="E9" s="6">
        <v>-1.9</v>
      </c>
      <c r="F9" s="6">
        <v>0</v>
      </c>
      <c r="G9" s="6">
        <v>0</v>
      </c>
      <c r="H9" s="6">
        <v>-1.9</v>
      </c>
    </row>
    <row r="10" spans="1:8" ht="15" thickBot="1">
      <c r="A10" s="4" t="s">
        <v>157</v>
      </c>
      <c r="B10" s="7">
        <f t="shared" ref="B10:H10" si="0">SUM(B6:B9)</f>
        <v>0</v>
      </c>
      <c r="C10" s="7">
        <f t="shared" si="0"/>
        <v>0</v>
      </c>
      <c r="D10" s="7">
        <f t="shared" si="0"/>
        <v>-74.5</v>
      </c>
      <c r="E10" s="7">
        <f t="shared" si="0"/>
        <v>-2.5</v>
      </c>
      <c r="F10" s="7">
        <f t="shared" si="0"/>
        <v>0</v>
      </c>
      <c r="G10" s="7">
        <f t="shared" si="0"/>
        <v>26.4</v>
      </c>
      <c r="H10" s="7">
        <f t="shared" si="0"/>
        <v>-50.6</v>
      </c>
    </row>
    <row r="11" spans="1:8" ht="15" thickBot="1">
      <c r="A11" s="5" t="s">
        <v>147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-10.199999999999999</v>
      </c>
      <c r="H11" s="6">
        <v>-10.199999999999999</v>
      </c>
    </row>
    <row r="12" spans="1:8" ht="15" thickBot="1">
      <c r="A12" s="5" t="s">
        <v>226</v>
      </c>
      <c r="B12" s="6">
        <v>0</v>
      </c>
      <c r="C12" s="6">
        <v>-657.7</v>
      </c>
      <c r="D12" s="6">
        <v>657.7</v>
      </c>
      <c r="E12" s="6">
        <v>0</v>
      </c>
      <c r="F12" s="6">
        <v>0</v>
      </c>
      <c r="G12" s="6">
        <v>0</v>
      </c>
      <c r="H12" s="6">
        <v>0</v>
      </c>
    </row>
    <row r="13" spans="1:8" ht="29.4" thickBot="1">
      <c r="A13" s="5" t="s">
        <v>148</v>
      </c>
      <c r="B13" s="6">
        <v>0</v>
      </c>
      <c r="C13" s="6">
        <v>0</v>
      </c>
      <c r="D13" s="6">
        <v>-12.7</v>
      </c>
      <c r="E13" s="6">
        <v>0</v>
      </c>
      <c r="F13" s="6">
        <v>12.7</v>
      </c>
      <c r="G13" s="6">
        <v>0</v>
      </c>
      <c r="H13" s="6">
        <v>0</v>
      </c>
    </row>
    <row r="14" spans="1:8" ht="19.8" thickBot="1">
      <c r="A14" s="5" t="s">
        <v>150</v>
      </c>
      <c r="B14" s="6">
        <v>0</v>
      </c>
      <c r="C14" s="6">
        <v>10.700000000000001</v>
      </c>
      <c r="D14" s="6">
        <v>0</v>
      </c>
      <c r="E14" s="6">
        <v>0</v>
      </c>
      <c r="F14" s="6">
        <v>0</v>
      </c>
      <c r="G14" s="6">
        <v>3.6</v>
      </c>
      <c r="H14" s="6">
        <v>14.3</v>
      </c>
    </row>
    <row r="15" spans="1:8" ht="15" thickBot="1">
      <c r="A15" s="5" t="s">
        <v>151</v>
      </c>
      <c r="B15" s="6">
        <v>0</v>
      </c>
      <c r="C15" s="6">
        <v>0</v>
      </c>
      <c r="D15" s="6">
        <v>-19</v>
      </c>
      <c r="E15" s="6">
        <v>0</v>
      </c>
      <c r="F15" s="6">
        <v>0</v>
      </c>
      <c r="G15" s="6">
        <v>19</v>
      </c>
      <c r="H15" s="6">
        <v>0</v>
      </c>
    </row>
    <row r="16" spans="1:8" ht="29.4" thickBot="1">
      <c r="A16" s="5" t="s">
        <v>227</v>
      </c>
      <c r="B16" s="6">
        <v>0</v>
      </c>
      <c r="C16" s="6">
        <v>0</v>
      </c>
      <c r="D16" s="6">
        <v>749</v>
      </c>
      <c r="E16" s="6">
        <v>0</v>
      </c>
      <c r="F16" s="6">
        <v>0</v>
      </c>
      <c r="G16" s="6">
        <v>0</v>
      </c>
      <c r="H16" s="6">
        <v>749</v>
      </c>
    </row>
    <row r="17" spans="1:10" ht="29.4" thickBot="1">
      <c r="A17" s="5" t="s">
        <v>228</v>
      </c>
      <c r="B17" s="6">
        <v>0</v>
      </c>
      <c r="C17" s="6">
        <v>0</v>
      </c>
      <c r="D17" s="6">
        <v>-711.6</v>
      </c>
      <c r="E17" s="6">
        <v>0</v>
      </c>
      <c r="F17" s="6">
        <v>0</v>
      </c>
      <c r="G17" s="6">
        <v>0</v>
      </c>
      <c r="H17" s="6">
        <v>-711.6</v>
      </c>
    </row>
    <row r="18" spans="1:10" ht="15" thickBot="1">
      <c r="A18" s="5" t="s">
        <v>152</v>
      </c>
      <c r="B18" s="6">
        <v>0</v>
      </c>
      <c r="C18" s="6">
        <v>0</v>
      </c>
      <c r="D18" s="6">
        <v>1000</v>
      </c>
      <c r="E18" s="6">
        <v>0</v>
      </c>
      <c r="F18" s="6">
        <v>0</v>
      </c>
      <c r="G18" s="6">
        <v>0</v>
      </c>
      <c r="H18" s="6">
        <v>1000</v>
      </c>
    </row>
    <row r="19" spans="1:10" ht="15" thickBot="1">
      <c r="A19" s="19" t="s">
        <v>153</v>
      </c>
      <c r="B19" s="20">
        <f t="shared" ref="B19:H19" si="1">SUM(B11:B18)</f>
        <v>0</v>
      </c>
      <c r="C19" s="20">
        <f t="shared" si="1"/>
        <v>-647</v>
      </c>
      <c r="D19" s="20">
        <f t="shared" si="1"/>
        <v>1663.4</v>
      </c>
      <c r="E19" s="20">
        <f t="shared" si="1"/>
        <v>0</v>
      </c>
      <c r="F19" s="20">
        <f t="shared" si="1"/>
        <v>12.7</v>
      </c>
      <c r="G19" s="20">
        <f t="shared" si="1"/>
        <v>12.4</v>
      </c>
      <c r="H19" s="20">
        <f t="shared" si="1"/>
        <v>1041.5</v>
      </c>
    </row>
    <row r="20" spans="1:10" ht="15" thickBot="1">
      <c r="A20" s="4" t="s">
        <v>154</v>
      </c>
      <c r="B20" s="7">
        <f t="shared" ref="B20:H20" si="2">B5+B10+B19</f>
        <v>5.5</v>
      </c>
      <c r="C20" s="7">
        <f t="shared" si="2"/>
        <v>501</v>
      </c>
      <c r="D20" s="7">
        <f t="shared" si="2"/>
        <v>619.79999999999995</v>
      </c>
      <c r="E20" s="7">
        <f t="shared" si="2"/>
        <v>7.6</v>
      </c>
      <c r="F20" s="7">
        <f t="shared" si="2"/>
        <v>-9.9999999999999645E-2</v>
      </c>
      <c r="G20" s="7">
        <f t="shared" si="2"/>
        <v>166.9</v>
      </c>
      <c r="H20" s="7">
        <f t="shared" si="2"/>
        <v>1300.6999999999998</v>
      </c>
    </row>
    <row r="21" spans="1:10">
      <c r="A21" s="21"/>
      <c r="B21" s="18"/>
      <c r="C21" s="18"/>
      <c r="D21" s="18"/>
      <c r="E21" s="18"/>
      <c r="F21" s="18"/>
      <c r="G21" s="18"/>
      <c r="H21" s="18"/>
    </row>
    <row r="22" spans="1:10" ht="39.6" thickBot="1">
      <c r="A22" s="17" t="s">
        <v>45</v>
      </c>
      <c r="B22" s="17" t="s">
        <v>136</v>
      </c>
      <c r="C22" s="17" t="s">
        <v>137</v>
      </c>
      <c r="D22" s="17" t="s">
        <v>138</v>
      </c>
      <c r="E22" s="17" t="s">
        <v>139</v>
      </c>
      <c r="F22" s="17" t="s">
        <v>140</v>
      </c>
      <c r="G22" s="17" t="s">
        <v>141</v>
      </c>
      <c r="H22" s="17" t="s">
        <v>142</v>
      </c>
    </row>
    <row r="23" spans="1:10" ht="15" thickBot="1">
      <c r="A23" s="17"/>
      <c r="B23" s="74" t="s">
        <v>143</v>
      </c>
      <c r="C23" s="74"/>
      <c r="D23" s="74"/>
      <c r="E23" s="74"/>
      <c r="F23" s="75"/>
      <c r="G23" s="17"/>
      <c r="H23" s="17"/>
    </row>
    <row r="24" spans="1:10" ht="15" thickBot="1">
      <c r="A24" s="4" t="s">
        <v>229</v>
      </c>
      <c r="B24" s="7">
        <v>4.0999999999999996</v>
      </c>
      <c r="C24" s="7">
        <v>645.1</v>
      </c>
      <c r="D24" s="7">
        <v>312.8</v>
      </c>
      <c r="E24" s="7">
        <v>0.2</v>
      </c>
      <c r="F24" s="7">
        <v>1.4</v>
      </c>
      <c r="G24" s="7">
        <v>126</v>
      </c>
      <c r="H24" s="7">
        <v>1089.5999999999999</v>
      </c>
    </row>
    <row r="25" spans="1:10" ht="15" thickBot="1">
      <c r="A25" s="5" t="s">
        <v>155</v>
      </c>
      <c r="B25" s="6">
        <v>0</v>
      </c>
      <c r="C25" s="6">
        <v>0</v>
      </c>
      <c r="D25" s="6">
        <v>-1280.3</v>
      </c>
      <c r="E25" s="6">
        <v>0</v>
      </c>
      <c r="F25" s="6">
        <v>0</v>
      </c>
      <c r="G25" s="6">
        <v>0</v>
      </c>
      <c r="H25" s="6">
        <v>-1280.3</v>
      </c>
    </row>
    <row r="26" spans="1:10" ht="15" thickBot="1">
      <c r="A26" s="5" t="s">
        <v>156</v>
      </c>
      <c r="B26" s="6">
        <v>0</v>
      </c>
      <c r="C26" s="6">
        <v>0</v>
      </c>
      <c r="D26" s="6">
        <v>0.6</v>
      </c>
      <c r="E26" s="6">
        <v>0</v>
      </c>
      <c r="F26" s="6">
        <v>0</v>
      </c>
      <c r="G26" s="6">
        <v>-0.6</v>
      </c>
      <c r="H26" s="6">
        <v>0</v>
      </c>
    </row>
    <row r="27" spans="1:10" ht="15" thickBot="1">
      <c r="A27" s="5" t="s">
        <v>90</v>
      </c>
      <c r="B27" s="6">
        <v>0</v>
      </c>
      <c r="C27" s="6">
        <v>0</v>
      </c>
      <c r="D27" s="6">
        <v>0</v>
      </c>
      <c r="E27" s="6">
        <v>0</v>
      </c>
      <c r="F27" s="6">
        <v>-14.2</v>
      </c>
      <c r="G27" s="6">
        <v>0</v>
      </c>
      <c r="H27" s="6">
        <v>-14.2</v>
      </c>
    </row>
    <row r="28" spans="1:10" ht="15" thickBot="1">
      <c r="A28" s="5" t="s">
        <v>146</v>
      </c>
      <c r="B28" s="6">
        <v>0</v>
      </c>
      <c r="C28" s="6">
        <v>0</v>
      </c>
      <c r="D28" s="6">
        <v>0</v>
      </c>
      <c r="E28" s="6">
        <v>9.9</v>
      </c>
      <c r="F28" s="6">
        <v>0</v>
      </c>
      <c r="G28" s="6">
        <v>0.5</v>
      </c>
      <c r="H28" s="6">
        <v>10.4</v>
      </c>
      <c r="I28" s="22"/>
      <c r="J28" s="22"/>
    </row>
    <row r="29" spans="1:10" ht="15" thickBot="1">
      <c r="A29" s="4" t="s">
        <v>157</v>
      </c>
      <c r="B29" s="7">
        <f>SUM(B25:B28)</f>
        <v>0</v>
      </c>
      <c r="C29" s="7">
        <f t="shared" ref="C29:H29" si="3">SUM(C25:C28)</f>
        <v>0</v>
      </c>
      <c r="D29" s="7">
        <f t="shared" si="3"/>
        <v>-1279.7</v>
      </c>
      <c r="E29" s="7">
        <f t="shared" si="3"/>
        <v>9.9</v>
      </c>
      <c r="F29" s="7">
        <f t="shared" si="3"/>
        <v>-14.2</v>
      </c>
      <c r="G29" s="7">
        <f t="shared" si="3"/>
        <v>-9.9999999999999978E-2</v>
      </c>
      <c r="H29" s="7">
        <f t="shared" si="3"/>
        <v>-1284.0999999999999</v>
      </c>
    </row>
    <row r="30" spans="1:10" ht="15" thickBot="1">
      <c r="A30" s="5" t="s">
        <v>149</v>
      </c>
      <c r="B30" s="6">
        <v>1.4</v>
      </c>
      <c r="C30" s="6">
        <v>502.9</v>
      </c>
      <c r="D30" s="6">
        <v>0</v>
      </c>
      <c r="E30" s="6">
        <v>0</v>
      </c>
      <c r="F30" s="6">
        <v>0</v>
      </c>
      <c r="G30" s="6">
        <v>0</v>
      </c>
      <c r="H30" s="6">
        <v>504.29999999999995</v>
      </c>
    </row>
    <row r="31" spans="1:10" ht="15" thickBot="1">
      <c r="A31" s="5" t="s">
        <v>158</v>
      </c>
      <c r="B31" s="6">
        <v>0</v>
      </c>
      <c r="C31" s="6">
        <v>0</v>
      </c>
      <c r="D31" s="6">
        <v>-2.2000000000000002</v>
      </c>
      <c r="E31" s="6">
        <v>0</v>
      </c>
      <c r="F31" s="6">
        <v>0</v>
      </c>
      <c r="G31" s="6">
        <v>2.2000000000000002</v>
      </c>
      <c r="H31" s="6">
        <v>0</v>
      </c>
    </row>
    <row r="32" spans="1:10" ht="15" thickBot="1">
      <c r="A32" s="19" t="s">
        <v>153</v>
      </c>
      <c r="B32" s="20">
        <f>B31+B30</f>
        <v>1.4</v>
      </c>
      <c r="C32" s="20">
        <f t="shared" ref="C32:H32" si="4">C31+C30</f>
        <v>502.9</v>
      </c>
      <c r="D32" s="20">
        <f t="shared" si="4"/>
        <v>-2.2000000000000002</v>
      </c>
      <c r="E32" s="20">
        <f t="shared" si="4"/>
        <v>0</v>
      </c>
      <c r="F32" s="20">
        <f t="shared" si="4"/>
        <v>0</v>
      </c>
      <c r="G32" s="20">
        <f t="shared" si="4"/>
        <v>2.2000000000000002</v>
      </c>
      <c r="H32" s="20">
        <f t="shared" si="4"/>
        <v>504.29999999999995</v>
      </c>
    </row>
    <row r="33" spans="1:8" ht="15" thickBot="1">
      <c r="A33" s="4" t="s">
        <v>230</v>
      </c>
      <c r="B33" s="7">
        <f>B32+B29+B24</f>
        <v>5.5</v>
      </c>
      <c r="C33" s="7">
        <f t="shared" ref="C33:H33" si="5">C32+C29+C24</f>
        <v>1148</v>
      </c>
      <c r="D33" s="7">
        <f t="shared" si="5"/>
        <v>-969.10000000000014</v>
      </c>
      <c r="E33" s="7">
        <f t="shared" si="5"/>
        <v>10.1</v>
      </c>
      <c r="F33" s="7">
        <f t="shared" si="5"/>
        <v>-12.799999999999999</v>
      </c>
      <c r="G33" s="7">
        <f t="shared" si="5"/>
        <v>128.1</v>
      </c>
      <c r="H33" s="7">
        <f t="shared" si="5"/>
        <v>309.79999999999995</v>
      </c>
    </row>
    <row r="34" spans="1:8">
      <c r="A34" s="23"/>
      <c r="B34" s="24"/>
      <c r="C34" s="24"/>
      <c r="D34" s="24"/>
      <c r="E34" s="24"/>
      <c r="F34" s="24"/>
      <c r="G34" s="24"/>
      <c r="H34" s="24"/>
    </row>
    <row r="35" spans="1:8" ht="39.6" thickBot="1">
      <c r="A35" s="17" t="s">
        <v>98</v>
      </c>
      <c r="B35" s="17" t="s">
        <v>136</v>
      </c>
      <c r="C35" s="17" t="s">
        <v>137</v>
      </c>
      <c r="D35" s="17" t="s">
        <v>138</v>
      </c>
      <c r="E35" s="17" t="s">
        <v>139</v>
      </c>
      <c r="F35" s="17" t="s">
        <v>140</v>
      </c>
      <c r="G35" s="17" t="s">
        <v>141</v>
      </c>
      <c r="H35" s="17" t="s">
        <v>142</v>
      </c>
    </row>
    <row r="36" spans="1:8" ht="15" thickBot="1">
      <c r="A36" s="17"/>
      <c r="B36" s="74" t="s">
        <v>143</v>
      </c>
      <c r="C36" s="74"/>
      <c r="D36" s="74"/>
      <c r="E36" s="74"/>
      <c r="F36" s="75"/>
      <c r="G36" s="17"/>
      <c r="H36" s="17"/>
    </row>
    <row r="37" spans="1:8" ht="15" thickBot="1">
      <c r="A37" s="4" t="s">
        <v>231</v>
      </c>
      <c r="B37" s="7">
        <v>4.0999999999999996</v>
      </c>
      <c r="C37" s="7">
        <v>645.1</v>
      </c>
      <c r="D37" s="7">
        <v>249.90000000000003</v>
      </c>
      <c r="E37" s="7">
        <v>-2.1</v>
      </c>
      <c r="F37" s="7">
        <v>1.4</v>
      </c>
      <c r="G37" s="7">
        <v>98.2</v>
      </c>
      <c r="H37" s="7">
        <v>996.60000000000014</v>
      </c>
    </row>
    <row r="38" spans="1:8" ht="15" thickBot="1">
      <c r="A38" s="5" t="s">
        <v>144</v>
      </c>
      <c r="B38" s="6">
        <v>0</v>
      </c>
      <c r="C38" s="6">
        <v>0</v>
      </c>
      <c r="D38" s="6">
        <v>-880.99999999999989</v>
      </c>
      <c r="E38" s="6">
        <v>0</v>
      </c>
      <c r="F38" s="6">
        <v>0</v>
      </c>
      <c r="G38" s="6">
        <v>0</v>
      </c>
      <c r="H38" s="6">
        <v>-880.99999999999989</v>
      </c>
    </row>
    <row r="39" spans="1:8" ht="15" thickBot="1">
      <c r="A39" s="5" t="s">
        <v>156</v>
      </c>
      <c r="B39" s="6">
        <v>0</v>
      </c>
      <c r="C39" s="6">
        <v>0</v>
      </c>
      <c r="D39" s="6">
        <v>-19.2</v>
      </c>
      <c r="E39" s="6">
        <v>0</v>
      </c>
      <c r="F39" s="6">
        <v>0</v>
      </c>
      <c r="G39" s="6">
        <v>19.2</v>
      </c>
      <c r="H39" s="6">
        <v>0</v>
      </c>
    </row>
    <row r="40" spans="1:8" ht="15" thickBot="1">
      <c r="A40" s="5" t="s">
        <v>146</v>
      </c>
      <c r="B40" s="6">
        <v>0</v>
      </c>
      <c r="C40" s="6">
        <v>0</v>
      </c>
      <c r="D40" s="6">
        <v>0</v>
      </c>
      <c r="E40" s="6">
        <v>13.1</v>
      </c>
      <c r="F40" s="6">
        <v>0</v>
      </c>
      <c r="G40" s="6">
        <v>0.19999999999999998</v>
      </c>
      <c r="H40" s="6">
        <v>13.299999999999999</v>
      </c>
    </row>
    <row r="41" spans="1:8" ht="15" thickBot="1">
      <c r="A41" s="5" t="s">
        <v>90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1:8" ht="15" thickBot="1">
      <c r="A42" s="4" t="s">
        <v>157</v>
      </c>
      <c r="B42" s="7">
        <f>SUM(B38:B40)</f>
        <v>0</v>
      </c>
      <c r="C42" s="7">
        <f t="shared" ref="C42:H42" si="6">SUM(C38:C40)</f>
        <v>0</v>
      </c>
      <c r="D42" s="7">
        <f t="shared" si="6"/>
        <v>-900.19999999999993</v>
      </c>
      <c r="E42" s="7">
        <f t="shared" si="6"/>
        <v>13.1</v>
      </c>
      <c r="F42" s="7">
        <f t="shared" si="6"/>
        <v>0</v>
      </c>
      <c r="G42" s="7">
        <f t="shared" si="6"/>
        <v>19.399999999999999</v>
      </c>
      <c r="H42" s="7">
        <f t="shared" si="6"/>
        <v>-867.69999999999993</v>
      </c>
    </row>
    <row r="43" spans="1:8" ht="15" thickBot="1">
      <c r="A43" s="5" t="s">
        <v>149</v>
      </c>
      <c r="B43" s="6">
        <v>1.4</v>
      </c>
      <c r="C43" s="6">
        <v>502.90000000000003</v>
      </c>
      <c r="D43" s="6">
        <v>0</v>
      </c>
      <c r="E43" s="6">
        <v>0</v>
      </c>
      <c r="F43" s="6">
        <v>0</v>
      </c>
      <c r="G43" s="6">
        <v>0</v>
      </c>
      <c r="H43" s="6">
        <v>504.3</v>
      </c>
    </row>
    <row r="44" spans="1:8" ht="15" thickBot="1">
      <c r="A44" s="5" t="s">
        <v>151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1:8" ht="15" thickBot="1">
      <c r="A45" s="19" t="s">
        <v>153</v>
      </c>
      <c r="B45" s="20">
        <f>B43</f>
        <v>1.4</v>
      </c>
      <c r="C45" s="20">
        <f t="shared" ref="C45:H45" si="7">C43</f>
        <v>502.90000000000003</v>
      </c>
      <c r="D45" s="20">
        <f t="shared" si="7"/>
        <v>0</v>
      </c>
      <c r="E45" s="20">
        <f t="shared" si="7"/>
        <v>0</v>
      </c>
      <c r="F45" s="20">
        <f t="shared" si="7"/>
        <v>0</v>
      </c>
      <c r="G45" s="20">
        <f t="shared" si="7"/>
        <v>0</v>
      </c>
      <c r="H45" s="20">
        <f t="shared" si="7"/>
        <v>504.3</v>
      </c>
    </row>
    <row r="46" spans="1:8" ht="15" thickBot="1">
      <c r="A46" s="4" t="s">
        <v>232</v>
      </c>
      <c r="B46" s="7">
        <f t="shared" ref="B46:H46" si="8">B45+B42+B37</f>
        <v>5.5</v>
      </c>
      <c r="C46" s="7">
        <f t="shared" si="8"/>
        <v>1148</v>
      </c>
      <c r="D46" s="7">
        <f t="shared" si="8"/>
        <v>-650.29999999999995</v>
      </c>
      <c r="E46" s="7">
        <f t="shared" si="8"/>
        <v>11</v>
      </c>
      <c r="F46" s="7">
        <f t="shared" si="8"/>
        <v>1.4</v>
      </c>
      <c r="G46" s="7">
        <f t="shared" si="8"/>
        <v>117.6</v>
      </c>
      <c r="H46" s="7">
        <f t="shared" si="8"/>
        <v>633.20000000000027</v>
      </c>
    </row>
    <row r="49" spans="1:8" ht="39.6" thickBot="1">
      <c r="A49" s="16" t="s">
        <v>98</v>
      </c>
      <c r="B49" s="17" t="s">
        <v>136</v>
      </c>
      <c r="C49" s="17" t="s">
        <v>137</v>
      </c>
      <c r="D49" s="17" t="s">
        <v>138</v>
      </c>
      <c r="E49" s="17" t="s">
        <v>139</v>
      </c>
      <c r="F49" s="17" t="s">
        <v>140</v>
      </c>
      <c r="G49" s="17" t="s">
        <v>141</v>
      </c>
      <c r="H49" s="17" t="s">
        <v>142</v>
      </c>
    </row>
    <row r="50" spans="1:8" ht="15" thickBot="1">
      <c r="A50" s="17"/>
      <c r="B50" s="74" t="s">
        <v>143</v>
      </c>
      <c r="C50" s="74"/>
      <c r="D50" s="74"/>
      <c r="E50" s="74"/>
      <c r="F50" s="75"/>
      <c r="G50" s="17"/>
      <c r="H50" s="17"/>
    </row>
    <row r="51" spans="1:8" ht="15" thickBot="1">
      <c r="A51" s="4" t="s">
        <v>229</v>
      </c>
      <c r="B51" s="7">
        <v>4.0999999999999996</v>
      </c>
      <c r="C51" s="7">
        <v>645.1</v>
      </c>
      <c r="D51" s="7">
        <v>312.80000000000007</v>
      </c>
      <c r="E51" s="7">
        <v>0.19999999999999973</v>
      </c>
      <c r="F51" s="7">
        <v>1.4</v>
      </c>
      <c r="G51" s="7">
        <v>126.00000000000003</v>
      </c>
      <c r="H51" s="7">
        <v>1089.6000000000001</v>
      </c>
    </row>
    <row r="52" spans="1:8" ht="15" thickBot="1">
      <c r="A52" s="5" t="s">
        <v>144</v>
      </c>
      <c r="B52" s="6">
        <v>0</v>
      </c>
      <c r="C52" s="6">
        <v>0</v>
      </c>
      <c r="D52" s="6">
        <v>-1001.5</v>
      </c>
      <c r="E52" s="6">
        <v>0</v>
      </c>
      <c r="F52" s="6">
        <v>0</v>
      </c>
      <c r="G52" s="6">
        <v>0</v>
      </c>
      <c r="H52" s="6">
        <v>-1001.5</v>
      </c>
    </row>
    <row r="53" spans="1:8" ht="15" thickBot="1">
      <c r="A53" s="5" t="s">
        <v>156</v>
      </c>
      <c r="B53" s="6">
        <v>0</v>
      </c>
      <c r="C53" s="6">
        <v>0</v>
      </c>
      <c r="D53" s="6">
        <v>9.8000000000000007</v>
      </c>
      <c r="E53" s="6">
        <v>0</v>
      </c>
      <c r="F53" s="6">
        <v>0</v>
      </c>
      <c r="G53" s="6">
        <v>-9.8000000000000007</v>
      </c>
      <c r="H53" s="6">
        <v>0</v>
      </c>
    </row>
    <row r="54" spans="1:8" ht="15" thickBot="1">
      <c r="A54" s="5" t="s">
        <v>146</v>
      </c>
      <c r="B54" s="6">
        <v>0</v>
      </c>
      <c r="C54" s="6">
        <v>0</v>
      </c>
      <c r="D54" s="6">
        <v>0</v>
      </c>
      <c r="E54" s="6">
        <v>5.0999999999999996</v>
      </c>
      <c r="F54" s="6">
        <v>0</v>
      </c>
      <c r="G54" s="6">
        <v>1.2</v>
      </c>
      <c r="H54" s="6">
        <v>6.3</v>
      </c>
    </row>
    <row r="55" spans="1:8" ht="15" thickBot="1">
      <c r="A55" s="4" t="s">
        <v>157</v>
      </c>
      <c r="B55" s="7">
        <f t="shared" ref="B55:H55" si="9">SUM(B52:B54)</f>
        <v>0</v>
      </c>
      <c r="C55" s="7">
        <f t="shared" si="9"/>
        <v>0</v>
      </c>
      <c r="D55" s="7">
        <f t="shared" si="9"/>
        <v>-991.7</v>
      </c>
      <c r="E55" s="7">
        <f t="shared" si="9"/>
        <v>5.0999999999999996</v>
      </c>
      <c r="F55" s="7">
        <f t="shared" si="9"/>
        <v>0</v>
      </c>
      <c r="G55" s="7">
        <f t="shared" si="9"/>
        <v>-8.6000000000000014</v>
      </c>
      <c r="H55" s="7">
        <f t="shared" si="9"/>
        <v>-995.2</v>
      </c>
    </row>
    <row r="56" spans="1:8" ht="15" thickBot="1">
      <c r="A56" s="5" t="s">
        <v>149</v>
      </c>
      <c r="B56" s="6">
        <v>1.4</v>
      </c>
      <c r="C56" s="6">
        <v>502.90000000000003</v>
      </c>
      <c r="D56" s="6">
        <v>0</v>
      </c>
      <c r="E56" s="6">
        <v>0</v>
      </c>
      <c r="F56" s="6">
        <v>0</v>
      </c>
      <c r="G56" s="6">
        <v>0</v>
      </c>
      <c r="H56" s="6">
        <v>504.3</v>
      </c>
    </row>
    <row r="57" spans="1:8" ht="15" thickBot="1">
      <c r="A57" s="5" t="s">
        <v>158</v>
      </c>
      <c r="B57" s="6">
        <v>0</v>
      </c>
      <c r="C57" s="6">
        <v>0</v>
      </c>
      <c r="D57" s="6">
        <v>4.9000000000000004</v>
      </c>
      <c r="E57" s="6">
        <v>0</v>
      </c>
      <c r="F57" s="6">
        <v>0</v>
      </c>
      <c r="G57" s="6">
        <v>-4.9000000000000004</v>
      </c>
      <c r="H57" s="6">
        <v>0</v>
      </c>
    </row>
    <row r="58" spans="1:8" ht="15" thickBot="1">
      <c r="A58" s="19" t="s">
        <v>153</v>
      </c>
      <c r="B58" s="20">
        <f t="shared" ref="B58:H58" si="10">B57+B56</f>
        <v>1.4</v>
      </c>
      <c r="C58" s="20">
        <f t="shared" si="10"/>
        <v>502.90000000000003</v>
      </c>
      <c r="D58" s="20">
        <f t="shared" si="10"/>
        <v>4.9000000000000004</v>
      </c>
      <c r="E58" s="20">
        <f t="shared" si="10"/>
        <v>0</v>
      </c>
      <c r="F58" s="20">
        <f t="shared" si="10"/>
        <v>0</v>
      </c>
      <c r="G58" s="20">
        <f t="shared" si="10"/>
        <v>-4.9000000000000004</v>
      </c>
      <c r="H58" s="20">
        <f t="shared" si="10"/>
        <v>504.3</v>
      </c>
    </row>
    <row r="59" spans="1:8" ht="15" thickBot="1">
      <c r="A59" s="4" t="s">
        <v>233</v>
      </c>
      <c r="B59" s="7">
        <f t="shared" ref="B59:H59" si="11">B58+B55+B51</f>
        <v>5.5</v>
      </c>
      <c r="C59" s="7">
        <f t="shared" si="11"/>
        <v>1148</v>
      </c>
      <c r="D59" s="7">
        <f t="shared" si="11"/>
        <v>-674</v>
      </c>
      <c r="E59" s="7">
        <f t="shared" si="11"/>
        <v>5.2999999999999989</v>
      </c>
      <c r="F59" s="7">
        <f t="shared" si="11"/>
        <v>1.4</v>
      </c>
      <c r="G59" s="7">
        <f t="shared" si="11"/>
        <v>112.50000000000003</v>
      </c>
      <c r="H59" s="7">
        <f t="shared" si="11"/>
        <v>598.70000000000005</v>
      </c>
    </row>
  </sheetData>
  <mergeCells count="4">
    <mergeCell ref="B4:F4"/>
    <mergeCell ref="B23:F23"/>
    <mergeCell ref="B36:F36"/>
    <mergeCell ref="B50:F50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K239"/>
  <sheetViews>
    <sheetView showGridLines="0" zoomScale="90" zoomScaleNormal="90" workbookViewId="0">
      <selection activeCell="A230" sqref="A230:XFD231"/>
    </sheetView>
  </sheetViews>
  <sheetFormatPr defaultColWidth="8.88671875" defaultRowHeight="7.8"/>
  <cols>
    <col min="1" max="1" width="3" style="25" customWidth="1"/>
    <col min="2" max="2" width="33" style="35" customWidth="1"/>
    <col min="3" max="3" width="9.6640625" style="25" customWidth="1"/>
    <col min="4" max="4" width="9.33203125" style="25" customWidth="1"/>
    <col min="5" max="5" width="9.109375" style="25" customWidth="1"/>
    <col min="6" max="6" width="8.88671875" style="25"/>
    <col min="7" max="7" width="0" style="25" hidden="1" customWidth="1"/>
    <col min="8" max="16384" width="8.88671875" style="25"/>
  </cols>
  <sheetData>
    <row r="2" spans="1:11" ht="15" customHeight="1" thickBot="1">
      <c r="A2" s="93" t="s">
        <v>159</v>
      </c>
      <c r="B2" s="94"/>
      <c r="C2" s="87" t="s">
        <v>160</v>
      </c>
      <c r="D2" s="87" t="s">
        <v>161</v>
      </c>
      <c r="E2" s="87" t="s">
        <v>162</v>
      </c>
      <c r="F2" s="87" t="s">
        <v>163</v>
      </c>
      <c r="G2" s="17" t="s">
        <v>164</v>
      </c>
      <c r="H2" s="87" t="s">
        <v>165</v>
      </c>
      <c r="I2" s="87" t="s">
        <v>166</v>
      </c>
      <c r="J2" s="87" t="s">
        <v>167</v>
      </c>
      <c r="K2" s="87" t="s">
        <v>168</v>
      </c>
    </row>
    <row r="3" spans="1:11" ht="15.75" customHeight="1" thickBot="1">
      <c r="A3" s="89" t="s">
        <v>98</v>
      </c>
      <c r="B3" s="90"/>
      <c r="C3" s="95"/>
      <c r="D3" s="95"/>
      <c r="E3" s="95"/>
      <c r="F3" s="87"/>
      <c r="G3" s="17"/>
      <c r="H3" s="87"/>
      <c r="I3" s="87"/>
      <c r="J3" s="87"/>
      <c r="K3" s="87"/>
    </row>
    <row r="4" spans="1:11" ht="15.75" customHeight="1" thickBot="1">
      <c r="A4" s="91"/>
      <c r="B4" s="92"/>
      <c r="C4" s="17" t="s">
        <v>169</v>
      </c>
      <c r="D4" s="17" t="s">
        <v>169</v>
      </c>
      <c r="E4" s="17" t="s">
        <v>169</v>
      </c>
      <c r="F4" s="88"/>
      <c r="G4" s="17" t="e">
        <v>#REF!</v>
      </c>
      <c r="H4" s="88"/>
      <c r="I4" s="88"/>
      <c r="J4" s="88"/>
      <c r="K4" s="88"/>
    </row>
    <row r="5" spans="1:11" ht="15.75" customHeight="1" thickTop="1">
      <c r="A5" s="83" t="s">
        <v>170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0.199999999999999" thickBot="1">
      <c r="A6" s="5"/>
      <c r="B6" s="5" t="s">
        <v>171</v>
      </c>
      <c r="C6" s="6">
        <v>2775.1</v>
      </c>
      <c r="D6" s="6">
        <v>2095.4</v>
      </c>
      <c r="E6" s="6">
        <v>312.09999999999997</v>
      </c>
      <c r="F6" s="6">
        <v>122.1</v>
      </c>
      <c r="G6" s="6">
        <v>0</v>
      </c>
      <c r="H6" s="6">
        <v>79.2</v>
      </c>
      <c r="I6" s="6">
        <v>2181.2000000000003</v>
      </c>
      <c r="J6" s="6">
        <v>7565.1</v>
      </c>
      <c r="K6" s="6">
        <v>89.4</v>
      </c>
    </row>
    <row r="7" spans="1:11" ht="10.199999999999999" thickBot="1">
      <c r="A7" s="5"/>
      <c r="B7" s="5" t="s">
        <v>172</v>
      </c>
      <c r="C7" s="6">
        <v>-3.6</v>
      </c>
      <c r="D7" s="6">
        <v>-31.8</v>
      </c>
      <c r="E7" s="6">
        <v>0</v>
      </c>
      <c r="F7" s="6">
        <v>0</v>
      </c>
      <c r="G7" s="6">
        <v>0</v>
      </c>
      <c r="H7" s="6">
        <v>0</v>
      </c>
      <c r="I7" s="6">
        <v>-2034.3999999999999</v>
      </c>
      <c r="J7" s="6">
        <v>-2069.7999999999997</v>
      </c>
      <c r="K7" s="6">
        <v>0</v>
      </c>
    </row>
    <row r="8" spans="1:11" ht="10.5" customHeight="1" thickBot="1">
      <c r="A8" s="78" t="s">
        <v>173</v>
      </c>
      <c r="B8" s="79"/>
      <c r="C8" s="26">
        <v>2771.5</v>
      </c>
      <c r="D8" s="26">
        <v>2063.6</v>
      </c>
      <c r="E8" s="26">
        <v>312.09999999999997</v>
      </c>
      <c r="F8" s="26">
        <v>122.1</v>
      </c>
      <c r="G8" s="26">
        <v>0</v>
      </c>
      <c r="H8" s="26">
        <v>79.2</v>
      </c>
      <c r="I8" s="26">
        <v>146.80000000000041</v>
      </c>
      <c r="J8" s="26">
        <v>5495.3000000000011</v>
      </c>
      <c r="K8" s="26">
        <v>89.4</v>
      </c>
    </row>
    <row r="9" spans="1:11" ht="10.199999999999999" thickBot="1">
      <c r="A9" s="5"/>
      <c r="B9" s="5"/>
      <c r="C9" s="6"/>
      <c r="D9" s="6"/>
      <c r="E9" s="6"/>
      <c r="F9" s="6"/>
      <c r="G9" s="6"/>
      <c r="H9" s="6"/>
      <c r="I9" s="6"/>
      <c r="J9" s="6"/>
      <c r="K9" s="6"/>
    </row>
    <row r="10" spans="1:11" ht="10.5" customHeight="1" thickBot="1">
      <c r="A10" s="78" t="s">
        <v>5</v>
      </c>
      <c r="B10" s="79"/>
      <c r="C10" s="26">
        <v>1476.7</v>
      </c>
      <c r="D10" s="26">
        <v>902.3</v>
      </c>
      <c r="E10" s="26">
        <v>124.89999999999999</v>
      </c>
      <c r="F10" s="26">
        <v>62</v>
      </c>
      <c r="G10" s="26">
        <v>0</v>
      </c>
      <c r="H10" s="26">
        <v>43.599999999999994</v>
      </c>
      <c r="I10" s="26">
        <v>8.6999999999999993</v>
      </c>
      <c r="J10" s="26">
        <v>2618.1999999999998</v>
      </c>
      <c r="K10" s="26">
        <v>38.299999999999997</v>
      </c>
    </row>
    <row r="11" spans="1:11" ht="19.8" thickBot="1">
      <c r="A11" s="5"/>
      <c r="B11" s="5" t="s">
        <v>174</v>
      </c>
      <c r="C11" s="27">
        <v>0.532816164531842</v>
      </c>
      <c r="D11" s="27">
        <v>0.43724559023066484</v>
      </c>
      <c r="E11" s="27">
        <v>0.400192246074976</v>
      </c>
      <c r="F11" s="27">
        <v>0.50778050778050776</v>
      </c>
      <c r="G11" s="27">
        <v>0</v>
      </c>
      <c r="H11" s="27">
        <v>0.55050505050505039</v>
      </c>
      <c r="I11" s="27">
        <v>5.9264305177111544E-2</v>
      </c>
      <c r="J11" s="27">
        <v>0.4764435062689934</v>
      </c>
      <c r="K11" s="27">
        <v>0.42841163310961961</v>
      </c>
    </row>
    <row r="12" spans="1:11" ht="10.5" customHeight="1" thickBot="1">
      <c r="A12" s="78" t="s">
        <v>175</v>
      </c>
      <c r="B12" s="79"/>
      <c r="C12" s="26">
        <v>119.7000000000002</v>
      </c>
      <c r="D12" s="26">
        <v>192.49999999999991</v>
      </c>
      <c r="E12" s="26">
        <v>18.399999999999988</v>
      </c>
      <c r="F12" s="26">
        <v>-0.20000000000000284</v>
      </c>
      <c r="G12" s="26">
        <v>0</v>
      </c>
      <c r="H12" s="26">
        <v>5.9999999999999929</v>
      </c>
      <c r="I12" s="26">
        <v>-11.3</v>
      </c>
      <c r="J12" s="26">
        <v>325.09999999999997</v>
      </c>
      <c r="K12" s="26">
        <v>38.299999999999997</v>
      </c>
    </row>
    <row r="13" spans="1:11" ht="10.199999999999999" thickBot="1">
      <c r="A13" s="29"/>
      <c r="B13" s="29" t="s">
        <v>176</v>
      </c>
      <c r="C13" s="30"/>
      <c r="D13" s="30"/>
      <c r="E13" s="30"/>
      <c r="F13" s="30">
        <v>-9.4</v>
      </c>
      <c r="G13" s="30"/>
      <c r="H13" s="30"/>
      <c r="I13" s="30"/>
      <c r="J13" s="30"/>
      <c r="K13" s="30"/>
    </row>
    <row r="14" spans="1:11" ht="9.6">
      <c r="A14" s="31"/>
      <c r="B14" s="31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0.5" customHeight="1">
      <c r="A15" s="76" t="s">
        <v>177</v>
      </c>
      <c r="B15" s="76"/>
      <c r="C15" s="77">
        <v>44500</v>
      </c>
      <c r="D15" s="77"/>
      <c r="E15" s="77"/>
      <c r="F15" s="77"/>
      <c r="G15" s="77"/>
      <c r="H15" s="77"/>
      <c r="I15" s="77"/>
      <c r="J15" s="77"/>
      <c r="K15" s="77"/>
    </row>
    <row r="16" spans="1:11" ht="27" customHeight="1" thickBot="1">
      <c r="A16" s="5"/>
      <c r="B16" s="5" t="s">
        <v>178</v>
      </c>
      <c r="C16" s="6">
        <v>1960.8999999999999</v>
      </c>
      <c r="D16" s="6">
        <v>613.19999999999993</v>
      </c>
      <c r="E16" s="6">
        <v>42.7</v>
      </c>
      <c r="F16" s="6">
        <v>201.4</v>
      </c>
      <c r="G16" s="6">
        <v>0</v>
      </c>
      <c r="H16" s="6">
        <v>8.6</v>
      </c>
      <c r="I16" s="6">
        <v>199.8</v>
      </c>
      <c r="J16" s="6">
        <v>3026.6</v>
      </c>
      <c r="K16" s="6">
        <v>0</v>
      </c>
    </row>
    <row r="17" spans="1:11" ht="10.199999999999999" thickBot="1">
      <c r="A17" s="5"/>
      <c r="B17" s="5" t="s">
        <v>179</v>
      </c>
      <c r="C17" s="6">
        <v>68.2</v>
      </c>
      <c r="D17" s="6">
        <v>77</v>
      </c>
      <c r="E17" s="6">
        <v>12</v>
      </c>
      <c r="F17" s="6">
        <v>0</v>
      </c>
      <c r="G17" s="6">
        <v>0</v>
      </c>
      <c r="H17" s="6">
        <v>0.99999999999999989</v>
      </c>
      <c r="I17" s="6">
        <v>1.4</v>
      </c>
      <c r="J17" s="6">
        <v>159.6</v>
      </c>
      <c r="K17" s="6">
        <v>0</v>
      </c>
    </row>
    <row r="18" spans="1:11" ht="10.199999999999999" thickBot="1">
      <c r="A18" s="5"/>
      <c r="B18" s="5" t="s">
        <v>61</v>
      </c>
      <c r="C18" s="6">
        <v>742.6</v>
      </c>
      <c r="D18" s="6">
        <v>878.6</v>
      </c>
      <c r="E18" s="6">
        <v>178.5</v>
      </c>
      <c r="F18" s="6">
        <v>54.199999999999996</v>
      </c>
      <c r="G18" s="6">
        <v>0</v>
      </c>
      <c r="H18" s="6">
        <v>32.700000000000003</v>
      </c>
      <c r="I18" s="6">
        <v>710.5</v>
      </c>
      <c r="J18" s="6">
        <v>2597.1000000000004</v>
      </c>
      <c r="K18" s="6">
        <v>0</v>
      </c>
    </row>
    <row r="19" spans="1:11" ht="10.199999999999999" thickBot="1">
      <c r="A19" s="5"/>
      <c r="B19" s="5" t="s">
        <v>180</v>
      </c>
      <c r="C19" s="6">
        <v>810.30000000000007</v>
      </c>
      <c r="D19" s="6">
        <v>446.90000000000003</v>
      </c>
      <c r="E19" s="6">
        <v>41.999999999999993</v>
      </c>
      <c r="F19" s="6">
        <v>73.2</v>
      </c>
      <c r="G19" s="6">
        <v>0</v>
      </c>
      <c r="H19" s="6">
        <v>5.8</v>
      </c>
      <c r="I19" s="6">
        <v>186.60000000000002</v>
      </c>
      <c r="J19" s="6">
        <v>1564.8000000000002</v>
      </c>
      <c r="K19" s="6">
        <v>0</v>
      </c>
    </row>
    <row r="20" spans="1:11" ht="10.5" customHeight="1" thickBot="1">
      <c r="A20" s="78" t="s">
        <v>181</v>
      </c>
      <c r="B20" s="79"/>
      <c r="C20" s="80"/>
      <c r="D20" s="81"/>
      <c r="E20" s="81"/>
      <c r="F20" s="81"/>
      <c r="G20" s="81"/>
      <c r="H20" s="81"/>
      <c r="I20" s="81"/>
      <c r="J20" s="81"/>
      <c r="K20" s="82"/>
    </row>
    <row r="21" spans="1:11" ht="10.199999999999999" thickBot="1">
      <c r="A21" s="5"/>
      <c r="B21" s="5" t="s">
        <v>101</v>
      </c>
      <c r="C21" s="6">
        <v>-337.1</v>
      </c>
      <c r="D21" s="6">
        <v>-38</v>
      </c>
      <c r="E21" s="6">
        <v>-3.1</v>
      </c>
      <c r="F21" s="6">
        <v>-12.799999999999999</v>
      </c>
      <c r="G21" s="6">
        <v>0</v>
      </c>
      <c r="H21" s="6">
        <v>-0.7</v>
      </c>
      <c r="I21" s="6">
        <v>-1.3</v>
      </c>
      <c r="J21" s="6">
        <v>-393.00000000000006</v>
      </c>
      <c r="K21" s="6">
        <v>0</v>
      </c>
    </row>
    <row r="22" spans="1:11" ht="19.8" thickBot="1">
      <c r="A22" s="5"/>
      <c r="B22" s="5" t="s">
        <v>182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9.6">
      <c r="A23" s="31"/>
      <c r="B23" s="31"/>
      <c r="C23" s="32"/>
      <c r="D23" s="32"/>
      <c r="E23" s="32"/>
      <c r="F23" s="32"/>
      <c r="G23" s="32"/>
      <c r="H23" s="32"/>
      <c r="I23" s="32"/>
      <c r="J23" s="32"/>
      <c r="K23" s="32"/>
    </row>
    <row r="24" spans="1:11" ht="10.5" customHeight="1">
      <c r="A24" s="83" t="s">
        <v>183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0.199999999999999" thickBot="1">
      <c r="A25" s="5"/>
      <c r="B25" s="5" t="s">
        <v>171</v>
      </c>
      <c r="C25" s="6">
        <v>1709.9</v>
      </c>
      <c r="D25" s="6">
        <v>776.2</v>
      </c>
      <c r="E25" s="6">
        <v>115.1</v>
      </c>
      <c r="F25" s="6">
        <v>105.1</v>
      </c>
      <c r="G25" s="6">
        <v>0</v>
      </c>
      <c r="H25" s="6">
        <v>79.2</v>
      </c>
      <c r="I25" s="6">
        <v>2181.2000000000003</v>
      </c>
      <c r="J25" s="6">
        <v>4966.7000000000007</v>
      </c>
      <c r="K25" s="6">
        <v>0</v>
      </c>
    </row>
    <row r="26" spans="1:11" ht="10.199999999999999" thickBot="1">
      <c r="A26" s="5"/>
      <c r="B26" s="5" t="s">
        <v>172</v>
      </c>
      <c r="C26" s="6">
        <v>-3.6</v>
      </c>
      <c r="D26" s="6">
        <v>-31.8</v>
      </c>
      <c r="E26" s="6">
        <v>0</v>
      </c>
      <c r="F26" s="6">
        <v>0</v>
      </c>
      <c r="G26" s="6">
        <v>0</v>
      </c>
      <c r="H26" s="6">
        <v>0</v>
      </c>
      <c r="I26" s="6">
        <v>-2034.3999999999999</v>
      </c>
      <c r="J26" s="6">
        <v>-2069.7999999999997</v>
      </c>
      <c r="K26" s="6">
        <v>0</v>
      </c>
    </row>
    <row r="27" spans="1:11" ht="10.5" customHeight="1" thickBot="1">
      <c r="A27" s="78" t="s">
        <v>173</v>
      </c>
      <c r="B27" s="79"/>
      <c r="C27" s="26">
        <v>1706.3000000000002</v>
      </c>
      <c r="D27" s="26">
        <v>744.40000000000009</v>
      </c>
      <c r="E27" s="26">
        <v>115.1</v>
      </c>
      <c r="F27" s="26">
        <v>105.1</v>
      </c>
      <c r="G27" s="26">
        <v>0</v>
      </c>
      <c r="H27" s="26">
        <v>79.2</v>
      </c>
      <c r="I27" s="26">
        <v>146.80000000000041</v>
      </c>
      <c r="J27" s="26">
        <v>2896.900000000001</v>
      </c>
      <c r="K27" s="26">
        <v>0</v>
      </c>
    </row>
    <row r="28" spans="1:11" ht="9.6">
      <c r="A28" s="31"/>
      <c r="B28" s="31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0.5" customHeight="1" thickBot="1">
      <c r="A29" s="78" t="s">
        <v>5</v>
      </c>
      <c r="B29" s="79"/>
      <c r="C29" s="26">
        <v>889.7</v>
      </c>
      <c r="D29" s="26">
        <v>293</v>
      </c>
      <c r="E29" s="26">
        <v>40.5</v>
      </c>
      <c r="F29" s="26">
        <v>52.5</v>
      </c>
      <c r="G29" s="26">
        <v>0</v>
      </c>
      <c r="H29" s="26">
        <v>43.599999999999994</v>
      </c>
      <c r="I29" s="26">
        <v>8.6999999999999993</v>
      </c>
      <c r="J29" s="26">
        <v>1328</v>
      </c>
      <c r="K29" s="26">
        <v>0</v>
      </c>
    </row>
    <row r="30" spans="1:11" ht="19.8" thickBot="1">
      <c r="A30" s="5"/>
      <c r="B30" s="5" t="s">
        <v>174</v>
      </c>
      <c r="C30" s="27">
        <v>0.52142061771083625</v>
      </c>
      <c r="D30" s="27">
        <v>0.39360558839333687</v>
      </c>
      <c r="E30" s="27">
        <v>0.35186794092093832</v>
      </c>
      <c r="F30" s="27">
        <v>0.49952426260704091</v>
      </c>
      <c r="G30" s="27">
        <v>0</v>
      </c>
      <c r="H30" s="27">
        <v>0.55050505050505039</v>
      </c>
      <c r="I30" s="27">
        <v>5.9264305177111544E-2</v>
      </c>
      <c r="J30" s="27">
        <v>0.45842107079982036</v>
      </c>
      <c r="K30" s="27" t="s">
        <v>2</v>
      </c>
    </row>
    <row r="31" spans="1:11" ht="10.5" customHeight="1" thickBot="1">
      <c r="A31" s="78" t="s">
        <v>175</v>
      </c>
      <c r="B31" s="79"/>
      <c r="C31" s="26">
        <v>223.60000000000014</v>
      </c>
      <c r="D31" s="26">
        <v>23.599999999999966</v>
      </c>
      <c r="E31" s="26">
        <v>0.79999999999999716</v>
      </c>
      <c r="F31" s="26">
        <v>1.7999999999999972</v>
      </c>
      <c r="G31" s="26">
        <v>0</v>
      </c>
      <c r="H31" s="26">
        <v>5.9999999999999929</v>
      </c>
      <c r="I31" s="26">
        <v>-11.3</v>
      </c>
      <c r="J31" s="26">
        <v>244.5</v>
      </c>
      <c r="K31" s="26">
        <v>0</v>
      </c>
    </row>
    <row r="32" spans="1:11" ht="10.199999999999999" thickBot="1">
      <c r="A32" s="29"/>
      <c r="B32" s="29" t="s">
        <v>176</v>
      </c>
      <c r="C32" s="30"/>
      <c r="D32" s="30"/>
      <c r="E32" s="30"/>
      <c r="F32" s="30">
        <v>-7</v>
      </c>
      <c r="G32" s="30"/>
      <c r="H32" s="30"/>
      <c r="I32" s="30"/>
      <c r="J32" s="30"/>
      <c r="K32" s="30"/>
    </row>
    <row r="33" spans="1:11" ht="9.6">
      <c r="A33" s="31"/>
      <c r="B33" s="31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0.5" customHeight="1">
      <c r="A34" s="76" t="s">
        <v>177</v>
      </c>
      <c r="B34" s="76"/>
      <c r="C34" s="77">
        <v>44500</v>
      </c>
      <c r="D34" s="77"/>
      <c r="E34" s="77"/>
      <c r="F34" s="77"/>
      <c r="G34" s="77"/>
      <c r="H34" s="77"/>
      <c r="I34" s="77"/>
      <c r="J34" s="77"/>
      <c r="K34" s="77"/>
    </row>
    <row r="35" spans="1:11" ht="40.5" customHeight="1" thickBot="1">
      <c r="A35" s="5"/>
      <c r="B35" s="5" t="s">
        <v>178</v>
      </c>
      <c r="C35" s="6">
        <v>1085</v>
      </c>
      <c r="D35" s="6">
        <v>277.5</v>
      </c>
      <c r="E35" s="6">
        <v>17.399999999999999</v>
      </c>
      <c r="F35" s="6">
        <v>133.80000000000001</v>
      </c>
      <c r="G35" s="6">
        <v>0</v>
      </c>
      <c r="H35" s="6">
        <v>8.6</v>
      </c>
      <c r="I35" s="6">
        <v>199.8</v>
      </c>
      <c r="J35" s="6">
        <v>1722.1</v>
      </c>
      <c r="K35" s="6">
        <v>0</v>
      </c>
    </row>
    <row r="36" spans="1:11" ht="10.199999999999999" thickBot="1">
      <c r="A36" s="5"/>
      <c r="B36" s="5" t="s">
        <v>179</v>
      </c>
      <c r="C36" s="6">
        <v>60.3</v>
      </c>
      <c r="D36" s="6">
        <v>29.900000000000002</v>
      </c>
      <c r="E36" s="6">
        <v>4.9000000000000004</v>
      </c>
      <c r="F36" s="6">
        <v>0</v>
      </c>
      <c r="G36" s="6">
        <v>0</v>
      </c>
      <c r="H36" s="6">
        <v>0.99999999999999989</v>
      </c>
      <c r="I36" s="6">
        <v>1.4</v>
      </c>
      <c r="J36" s="6">
        <v>97.500000000000014</v>
      </c>
      <c r="K36" s="6">
        <v>0</v>
      </c>
    </row>
    <row r="37" spans="1:11" ht="10.199999999999999" thickBot="1">
      <c r="A37" s="5"/>
      <c r="B37" s="5" t="s">
        <v>61</v>
      </c>
      <c r="C37" s="6">
        <v>387.09999999999997</v>
      </c>
      <c r="D37" s="6">
        <v>359.3</v>
      </c>
      <c r="E37" s="6">
        <v>71.099999999999994</v>
      </c>
      <c r="F37" s="6">
        <v>45.6</v>
      </c>
      <c r="G37" s="6">
        <v>0</v>
      </c>
      <c r="H37" s="6">
        <v>32.700000000000003</v>
      </c>
      <c r="I37" s="6">
        <v>710.5</v>
      </c>
      <c r="J37" s="6">
        <v>1606.3000000000002</v>
      </c>
      <c r="K37" s="6">
        <v>0</v>
      </c>
    </row>
    <row r="38" spans="1:11" ht="10.199999999999999" thickBot="1">
      <c r="A38" s="5"/>
      <c r="B38" s="5" t="s">
        <v>180</v>
      </c>
      <c r="C38" s="6">
        <v>572.70000000000005</v>
      </c>
      <c r="D38" s="6">
        <v>182.9</v>
      </c>
      <c r="E38" s="6">
        <v>16.7</v>
      </c>
      <c r="F38" s="6">
        <v>63.2</v>
      </c>
      <c r="G38" s="6">
        <v>0</v>
      </c>
      <c r="H38" s="6">
        <v>5.8</v>
      </c>
      <c r="I38" s="6">
        <v>186.60000000000002</v>
      </c>
      <c r="J38" s="6">
        <v>1027.9000000000001</v>
      </c>
      <c r="K38" s="6">
        <v>0</v>
      </c>
    </row>
    <row r="39" spans="1:11" ht="10.5" customHeight="1" thickBot="1">
      <c r="A39" s="78" t="s">
        <v>181</v>
      </c>
      <c r="B39" s="79"/>
      <c r="C39" s="96"/>
      <c r="D39" s="97"/>
      <c r="E39" s="80"/>
      <c r="F39" s="81"/>
      <c r="G39" s="81"/>
      <c r="H39" s="81"/>
      <c r="I39" s="81"/>
      <c r="J39" s="81"/>
      <c r="K39" s="81"/>
    </row>
    <row r="40" spans="1:11" ht="10.199999999999999" thickBot="1">
      <c r="A40" s="5"/>
      <c r="B40" s="5" t="s">
        <v>101</v>
      </c>
      <c r="C40" s="6">
        <v>-152.6</v>
      </c>
      <c r="D40" s="6">
        <v>-25.200000000000003</v>
      </c>
      <c r="E40" s="6">
        <v>-1.1000000000000001</v>
      </c>
      <c r="F40" s="6">
        <v>-12.7</v>
      </c>
      <c r="G40" s="6">
        <v>0</v>
      </c>
      <c r="H40" s="6">
        <v>-0.7</v>
      </c>
      <c r="I40" s="6">
        <v>-1.3</v>
      </c>
      <c r="J40" s="6">
        <v>-193.6</v>
      </c>
      <c r="K40" s="6">
        <v>0</v>
      </c>
    </row>
    <row r="41" spans="1:11" ht="19.8" thickBot="1">
      <c r="A41" s="5"/>
      <c r="B41" s="5" t="s">
        <v>182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</row>
    <row r="42" spans="1:11" ht="9.6">
      <c r="A42" s="31"/>
      <c r="B42" s="31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0.5" customHeight="1">
      <c r="A43" s="83" t="s">
        <v>184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10.199999999999999" thickBot="1">
      <c r="A44" s="5"/>
      <c r="B44" s="5" t="s">
        <v>171</v>
      </c>
      <c r="C44" s="6">
        <v>981.59999999999991</v>
      </c>
      <c r="D44" s="6">
        <v>873.1</v>
      </c>
      <c r="E44" s="6">
        <v>139.19999999999999</v>
      </c>
      <c r="F44" s="6">
        <v>9</v>
      </c>
      <c r="G44" s="6">
        <v>0</v>
      </c>
      <c r="H44" s="6">
        <v>0</v>
      </c>
      <c r="I44" s="6">
        <v>0</v>
      </c>
      <c r="J44" s="6">
        <v>2002.8999999999999</v>
      </c>
      <c r="K44" s="6">
        <v>0</v>
      </c>
    </row>
    <row r="45" spans="1:11" ht="10.199999999999999" thickBot="1">
      <c r="A45" s="5"/>
      <c r="B45" s="5" t="s">
        <v>172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</row>
    <row r="46" spans="1:11" ht="10.5" customHeight="1" thickBot="1">
      <c r="A46" s="78" t="s">
        <v>173</v>
      </c>
      <c r="B46" s="79"/>
      <c r="C46" s="26">
        <v>981.59999999999991</v>
      </c>
      <c r="D46" s="26">
        <v>873.1</v>
      </c>
      <c r="E46" s="26">
        <v>139.19999999999999</v>
      </c>
      <c r="F46" s="26">
        <v>9</v>
      </c>
      <c r="G46" s="26">
        <v>0</v>
      </c>
      <c r="H46" s="26">
        <v>0</v>
      </c>
      <c r="I46" s="26">
        <v>0</v>
      </c>
      <c r="J46" s="26">
        <v>2002.8999999999999</v>
      </c>
      <c r="K46" s="26">
        <v>0</v>
      </c>
    </row>
    <row r="47" spans="1:11" ht="9.6">
      <c r="A47" s="31"/>
      <c r="B47" s="31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0.5" customHeight="1" thickBot="1">
      <c r="A48" s="78" t="s">
        <v>5</v>
      </c>
      <c r="B48" s="79"/>
      <c r="C48" s="26">
        <v>546.70000000000005</v>
      </c>
      <c r="D48" s="26">
        <v>399.9</v>
      </c>
      <c r="E48" s="26">
        <v>59.599999999999994</v>
      </c>
      <c r="F48" s="26">
        <v>4.8</v>
      </c>
      <c r="G48" s="26">
        <v>0</v>
      </c>
      <c r="H48" s="26">
        <v>0</v>
      </c>
      <c r="I48" s="26">
        <v>0</v>
      </c>
      <c r="J48" s="26">
        <v>1011</v>
      </c>
      <c r="K48" s="26">
        <v>0</v>
      </c>
    </row>
    <row r="49" spans="1:11" ht="19.8" thickBot="1">
      <c r="A49" s="5"/>
      <c r="B49" s="5" t="s">
        <v>174</v>
      </c>
      <c r="C49" s="27">
        <v>0.5569478402607988</v>
      </c>
      <c r="D49" s="27">
        <v>0.45802313595235367</v>
      </c>
      <c r="E49" s="27">
        <v>0.42816091954022989</v>
      </c>
      <c r="F49" s="27">
        <v>0.53333333333333333</v>
      </c>
      <c r="G49" s="27">
        <v>0</v>
      </c>
      <c r="H49" s="27">
        <v>0</v>
      </c>
      <c r="I49" s="27">
        <v>0</v>
      </c>
      <c r="J49" s="27">
        <v>0.50476808627490144</v>
      </c>
      <c r="K49" s="27">
        <v>0</v>
      </c>
    </row>
    <row r="50" spans="1:11" ht="10.5" customHeight="1" thickBot="1">
      <c r="A50" s="78" t="s">
        <v>175</v>
      </c>
      <c r="B50" s="79"/>
      <c r="C50" s="26">
        <v>-61.199999999999932</v>
      </c>
      <c r="D50" s="26">
        <v>123.49999999999994</v>
      </c>
      <c r="E50" s="26">
        <v>12.899999999999991</v>
      </c>
      <c r="F50" s="26">
        <v>0.19999999999999929</v>
      </c>
      <c r="G50" s="26">
        <v>0</v>
      </c>
      <c r="H50" s="26">
        <v>0</v>
      </c>
      <c r="I50" s="26">
        <v>0</v>
      </c>
      <c r="J50" s="26">
        <v>75.399999999999977</v>
      </c>
      <c r="K50" s="26">
        <v>0</v>
      </c>
    </row>
    <row r="51" spans="1:11" ht="10.5" customHeight="1" thickBot="1">
      <c r="A51" s="29"/>
      <c r="B51" s="29" t="s">
        <v>176</v>
      </c>
      <c r="C51" s="30"/>
      <c r="D51" s="30"/>
      <c r="E51" s="30"/>
      <c r="F51" s="30">
        <v>-1.1000000000000001</v>
      </c>
      <c r="G51" s="30"/>
      <c r="H51" s="30"/>
      <c r="I51" s="30"/>
      <c r="J51" s="30"/>
      <c r="K51" s="30"/>
    </row>
    <row r="52" spans="1:11" ht="9.6">
      <c r="A52" s="31"/>
      <c r="B52" s="31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10.5" customHeight="1">
      <c r="A53" s="76" t="s">
        <v>177</v>
      </c>
      <c r="B53" s="76"/>
      <c r="C53" s="77">
        <v>44500</v>
      </c>
      <c r="D53" s="77"/>
      <c r="E53" s="77"/>
      <c r="F53" s="77"/>
      <c r="G53" s="77"/>
      <c r="H53" s="77"/>
      <c r="I53" s="77"/>
      <c r="J53" s="77"/>
      <c r="K53" s="77"/>
    </row>
    <row r="54" spans="1:11" ht="29.4" customHeight="1" thickBot="1">
      <c r="A54" s="5"/>
      <c r="B54" s="5" t="s">
        <v>178</v>
      </c>
      <c r="C54" s="6">
        <v>868.19999999999993</v>
      </c>
      <c r="D54" s="6">
        <v>226.29999999999998</v>
      </c>
      <c r="E54" s="6">
        <v>17.600000000000001</v>
      </c>
      <c r="F54" s="6">
        <v>17.100000000000001</v>
      </c>
      <c r="G54" s="6">
        <v>0</v>
      </c>
      <c r="H54" s="6">
        <v>0</v>
      </c>
      <c r="I54" s="6">
        <v>0</v>
      </c>
      <c r="J54" s="6">
        <v>1129.1999999999998</v>
      </c>
      <c r="K54" s="6">
        <v>0</v>
      </c>
    </row>
    <row r="55" spans="1:11" ht="10.199999999999999" thickBot="1">
      <c r="A55" s="5"/>
      <c r="B55" s="5" t="s">
        <v>179</v>
      </c>
      <c r="C55" s="6">
        <v>7.9</v>
      </c>
      <c r="D55" s="6">
        <v>31.400000000000002</v>
      </c>
      <c r="E55" s="6">
        <v>4.9000000000000004</v>
      </c>
      <c r="F55" s="6">
        <v>0</v>
      </c>
      <c r="G55" s="6">
        <v>0</v>
      </c>
      <c r="H55" s="6">
        <v>0</v>
      </c>
      <c r="I55" s="6">
        <v>0</v>
      </c>
      <c r="J55" s="6">
        <v>44.2</v>
      </c>
      <c r="K55" s="6">
        <v>0</v>
      </c>
    </row>
    <row r="56" spans="1:11" ht="10.199999999999999" thickBot="1">
      <c r="A56" s="5"/>
      <c r="B56" s="5" t="s">
        <v>61</v>
      </c>
      <c r="C56" s="6">
        <v>351.3</v>
      </c>
      <c r="D56" s="6">
        <v>345.4</v>
      </c>
      <c r="E56" s="6">
        <v>76</v>
      </c>
      <c r="F56" s="6">
        <v>3.8</v>
      </c>
      <c r="G56" s="6">
        <v>0</v>
      </c>
      <c r="H56" s="6">
        <v>0</v>
      </c>
      <c r="I56" s="6">
        <v>0</v>
      </c>
      <c r="J56" s="6">
        <v>776.5</v>
      </c>
      <c r="K56" s="6">
        <v>0</v>
      </c>
    </row>
    <row r="57" spans="1:11" ht="10.199999999999999" thickBot="1">
      <c r="A57" s="5"/>
      <c r="B57" s="5" t="s">
        <v>180</v>
      </c>
      <c r="C57" s="6">
        <v>237.5</v>
      </c>
      <c r="D57" s="6">
        <v>178.20000000000002</v>
      </c>
      <c r="E57" s="6">
        <v>17.899999999999999</v>
      </c>
      <c r="F57" s="6">
        <v>2.8</v>
      </c>
      <c r="G57" s="6">
        <v>0</v>
      </c>
      <c r="H57" s="6">
        <v>0</v>
      </c>
      <c r="I57" s="6">
        <v>0</v>
      </c>
      <c r="J57" s="6">
        <v>436.40000000000003</v>
      </c>
      <c r="K57" s="6">
        <v>0</v>
      </c>
    </row>
    <row r="58" spans="1:11" ht="10.5" customHeight="1" thickBot="1">
      <c r="A58" s="78" t="s">
        <v>181</v>
      </c>
      <c r="B58" s="79"/>
      <c r="C58" s="80"/>
      <c r="D58" s="81"/>
      <c r="E58" s="81"/>
      <c r="F58" s="81"/>
      <c r="G58" s="81"/>
      <c r="H58" s="81"/>
      <c r="I58" s="81"/>
      <c r="J58" s="81"/>
      <c r="K58" s="82"/>
    </row>
    <row r="59" spans="1:11" ht="10.199999999999999" thickBot="1">
      <c r="A59" s="5"/>
      <c r="B59" s="5" t="s">
        <v>101</v>
      </c>
      <c r="C59" s="6">
        <v>-164.70000000000002</v>
      </c>
      <c r="D59" s="6">
        <v>-8.4</v>
      </c>
      <c r="E59" s="6">
        <v>-1.4000000000000001</v>
      </c>
      <c r="F59" s="6">
        <v>-0.1</v>
      </c>
      <c r="G59" s="6">
        <v>0</v>
      </c>
      <c r="H59" s="6">
        <v>0</v>
      </c>
      <c r="I59" s="6">
        <v>0</v>
      </c>
      <c r="J59" s="6">
        <v>-174.60000000000002</v>
      </c>
      <c r="K59" s="6">
        <v>0</v>
      </c>
    </row>
    <row r="60" spans="1:11" ht="19.8" thickBot="1">
      <c r="A60" s="5"/>
      <c r="B60" s="5" t="s">
        <v>182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</row>
    <row r="61" spans="1:11" ht="9.6">
      <c r="A61" s="31"/>
      <c r="B61" s="31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9.6">
      <c r="A62" s="31"/>
      <c r="B62" s="31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10.5" customHeight="1">
      <c r="A63" s="83" t="s">
        <v>185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0.199999999999999" thickBot="1">
      <c r="A64" s="5"/>
      <c r="B64" s="5" t="s">
        <v>171</v>
      </c>
      <c r="C64" s="5">
        <v>83.600000000000009</v>
      </c>
      <c r="D64" s="6">
        <v>446.1</v>
      </c>
      <c r="E64" s="6">
        <v>57.8</v>
      </c>
      <c r="F64" s="6">
        <v>8</v>
      </c>
      <c r="G64" s="6">
        <v>0</v>
      </c>
      <c r="H64" s="6">
        <v>0</v>
      </c>
      <c r="I64" s="6">
        <v>0</v>
      </c>
      <c r="J64" s="6">
        <v>595.5</v>
      </c>
      <c r="K64" s="6">
        <v>89.4</v>
      </c>
    </row>
    <row r="65" spans="1:11" ht="10.199999999999999" thickBot="1">
      <c r="A65" s="5"/>
      <c r="B65" s="5" t="s">
        <v>172</v>
      </c>
      <c r="C65" s="5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</row>
    <row r="66" spans="1:11" ht="10.5" customHeight="1" thickBot="1">
      <c r="A66" s="78" t="s">
        <v>173</v>
      </c>
      <c r="B66" s="79"/>
      <c r="C66" s="26">
        <v>83.600000000000009</v>
      </c>
      <c r="D66" s="26">
        <v>446.1</v>
      </c>
      <c r="E66" s="26">
        <v>57.8</v>
      </c>
      <c r="F66" s="26">
        <v>8</v>
      </c>
      <c r="G66" s="26">
        <v>0</v>
      </c>
      <c r="H66" s="26">
        <v>0</v>
      </c>
      <c r="I66" s="26">
        <v>0</v>
      </c>
      <c r="J66" s="26">
        <v>595.5</v>
      </c>
      <c r="K66" s="26">
        <v>89.4</v>
      </c>
    </row>
    <row r="67" spans="1:11" ht="9.6">
      <c r="A67" s="31"/>
      <c r="B67" s="31"/>
      <c r="C67" s="28"/>
      <c r="D67" s="28"/>
      <c r="E67" s="28"/>
      <c r="F67" s="28"/>
      <c r="G67" s="28"/>
      <c r="H67" s="28"/>
      <c r="I67" s="28"/>
      <c r="J67" s="28"/>
      <c r="K67" s="28"/>
    </row>
    <row r="68" spans="1:11" ht="10.5" customHeight="1" thickBot="1">
      <c r="A68" s="78" t="s">
        <v>5</v>
      </c>
      <c r="B68" s="79"/>
      <c r="C68" s="26">
        <v>40.299999999999997</v>
      </c>
      <c r="D68" s="26">
        <v>209.4</v>
      </c>
      <c r="E68" s="26">
        <v>24.8</v>
      </c>
      <c r="F68" s="26">
        <v>4.7</v>
      </c>
      <c r="G68" s="26">
        <v>0</v>
      </c>
      <c r="H68" s="26">
        <v>0</v>
      </c>
      <c r="I68" s="26">
        <v>0</v>
      </c>
      <c r="J68" s="26">
        <v>279.2</v>
      </c>
      <c r="K68" s="26">
        <v>38.299999999999997</v>
      </c>
    </row>
    <row r="69" spans="1:11" ht="19.2">
      <c r="A69" s="31"/>
      <c r="B69" s="31" t="s">
        <v>174</v>
      </c>
      <c r="C69" s="34">
        <v>0.48205741626794252</v>
      </c>
      <c r="D69" s="34">
        <v>0.46940147948890382</v>
      </c>
      <c r="E69" s="34">
        <v>0.4290657439446367</v>
      </c>
      <c r="F69" s="34">
        <v>0.58750000000000002</v>
      </c>
      <c r="G69" s="34">
        <v>0</v>
      </c>
      <c r="H69" s="34" t="s">
        <v>2</v>
      </c>
      <c r="I69" s="34" t="s">
        <v>2</v>
      </c>
      <c r="J69" s="34">
        <v>0.4688497061293031</v>
      </c>
      <c r="K69" s="34">
        <v>0.42841163310961961</v>
      </c>
    </row>
    <row r="70" spans="1:11" ht="10.5" customHeight="1" thickBot="1">
      <c r="A70" s="78" t="s">
        <v>175</v>
      </c>
      <c r="B70" s="79"/>
      <c r="C70" s="26">
        <v>-42.7</v>
      </c>
      <c r="D70" s="26">
        <v>45.400000000000006</v>
      </c>
      <c r="E70" s="26">
        <v>4.6999999999999993</v>
      </c>
      <c r="F70" s="26">
        <v>-2.1999999999999993</v>
      </c>
      <c r="G70" s="26">
        <v>0</v>
      </c>
      <c r="H70" s="26">
        <v>0</v>
      </c>
      <c r="I70" s="26">
        <v>0</v>
      </c>
      <c r="J70" s="26">
        <v>5.1999999999999886</v>
      </c>
      <c r="K70" s="26">
        <v>38.299999999999997</v>
      </c>
    </row>
    <row r="71" spans="1:11" ht="10.5" customHeight="1" thickBot="1">
      <c r="A71" s="29"/>
      <c r="B71" s="29" t="s">
        <v>176</v>
      </c>
      <c r="C71" s="30"/>
      <c r="D71" s="30"/>
      <c r="E71" s="30"/>
      <c r="F71" s="30">
        <v>-1.3</v>
      </c>
      <c r="G71" s="30"/>
      <c r="H71" s="30"/>
      <c r="I71" s="30"/>
      <c r="J71" s="30"/>
      <c r="K71" s="30"/>
    </row>
    <row r="72" spans="1:11" ht="9.6">
      <c r="A72" s="65"/>
      <c r="B72" s="65"/>
      <c r="C72" s="66"/>
      <c r="D72" s="66"/>
      <c r="E72" s="66"/>
      <c r="F72" s="66"/>
      <c r="G72" s="66"/>
      <c r="H72" s="66"/>
      <c r="I72" s="66"/>
      <c r="J72" s="66"/>
      <c r="K72" s="66"/>
    </row>
    <row r="73" spans="1:11" ht="10.5" customHeight="1">
      <c r="A73" s="76" t="s">
        <v>177</v>
      </c>
      <c r="B73" s="76"/>
      <c r="C73" s="77">
        <v>44500</v>
      </c>
      <c r="D73" s="77"/>
      <c r="E73" s="77"/>
      <c r="F73" s="77"/>
      <c r="G73" s="77"/>
      <c r="H73" s="77"/>
      <c r="I73" s="77"/>
      <c r="J73" s="77"/>
      <c r="K73" s="77"/>
    </row>
    <row r="74" spans="1:11" ht="25.8" customHeight="1" thickBot="1">
      <c r="A74" s="5"/>
      <c r="B74" s="5" t="s">
        <v>178</v>
      </c>
      <c r="C74" s="6">
        <v>7.7</v>
      </c>
      <c r="D74" s="6">
        <v>109.4</v>
      </c>
      <c r="E74" s="6">
        <v>7.7</v>
      </c>
      <c r="F74" s="6">
        <v>50.5</v>
      </c>
      <c r="G74" s="6">
        <v>0</v>
      </c>
      <c r="H74" s="6">
        <v>0</v>
      </c>
      <c r="I74" s="6">
        <v>0</v>
      </c>
      <c r="J74" s="6">
        <v>175.3</v>
      </c>
      <c r="K74" s="6">
        <v>0</v>
      </c>
    </row>
    <row r="75" spans="1:11" ht="10.199999999999999" thickBot="1">
      <c r="A75" s="5"/>
      <c r="B75" s="5" t="s">
        <v>179</v>
      </c>
      <c r="C75" s="6">
        <v>0</v>
      </c>
      <c r="D75" s="6">
        <v>15.7</v>
      </c>
      <c r="E75" s="6">
        <v>2.2000000000000002</v>
      </c>
      <c r="F75" s="6">
        <v>0</v>
      </c>
      <c r="G75" s="6">
        <v>0</v>
      </c>
      <c r="H75" s="6">
        <v>0</v>
      </c>
      <c r="I75" s="6">
        <v>0</v>
      </c>
      <c r="J75" s="6">
        <v>17.899999999999999</v>
      </c>
      <c r="K75" s="6">
        <v>0</v>
      </c>
    </row>
    <row r="76" spans="1:11" ht="10.199999999999999" thickBot="1">
      <c r="A76" s="5"/>
      <c r="B76" s="5" t="s">
        <v>61</v>
      </c>
      <c r="C76" s="6">
        <v>4.1999999999999993</v>
      </c>
      <c r="D76" s="6">
        <v>173.9</v>
      </c>
      <c r="E76" s="6">
        <v>31.4</v>
      </c>
      <c r="F76" s="6">
        <v>4.8</v>
      </c>
      <c r="G76" s="6">
        <v>0</v>
      </c>
      <c r="H76" s="6">
        <v>0</v>
      </c>
      <c r="I76" s="6">
        <v>0</v>
      </c>
      <c r="J76" s="6">
        <v>214.3</v>
      </c>
      <c r="K76" s="6">
        <v>0</v>
      </c>
    </row>
    <row r="77" spans="1:11" ht="10.199999999999999" thickBot="1">
      <c r="A77" s="5"/>
      <c r="B77" s="5" t="s">
        <v>180</v>
      </c>
      <c r="C77" s="6">
        <v>0.1</v>
      </c>
      <c r="D77" s="6">
        <v>85.8</v>
      </c>
      <c r="E77" s="6">
        <v>7.4</v>
      </c>
      <c r="F77" s="6">
        <v>7.2</v>
      </c>
      <c r="G77" s="6">
        <v>0</v>
      </c>
      <c r="H77" s="6">
        <v>0</v>
      </c>
      <c r="I77" s="6">
        <v>0</v>
      </c>
      <c r="J77" s="6">
        <v>100.5</v>
      </c>
      <c r="K77" s="6">
        <v>0</v>
      </c>
    </row>
    <row r="78" spans="1:11" ht="10.5" customHeight="1" thickBot="1">
      <c r="A78" s="78" t="s">
        <v>181</v>
      </c>
      <c r="B78" s="79"/>
      <c r="C78" s="96"/>
      <c r="D78" s="97"/>
      <c r="E78" s="80"/>
      <c r="F78" s="81"/>
      <c r="G78" s="81"/>
      <c r="H78" s="81"/>
      <c r="I78" s="81"/>
      <c r="J78" s="81"/>
      <c r="K78" s="81"/>
    </row>
    <row r="79" spans="1:11" ht="10.199999999999999" thickBot="1">
      <c r="A79" s="5"/>
      <c r="B79" s="5" t="s">
        <v>101</v>
      </c>
      <c r="C79" s="6">
        <v>-19.8</v>
      </c>
      <c r="D79" s="6">
        <v>-4.4000000000000004</v>
      </c>
      <c r="E79" s="6">
        <v>-0.6</v>
      </c>
      <c r="F79" s="6">
        <v>0</v>
      </c>
      <c r="G79" s="6">
        <v>0</v>
      </c>
      <c r="H79" s="6">
        <v>0</v>
      </c>
      <c r="I79" s="6">
        <v>0</v>
      </c>
      <c r="J79" s="6">
        <v>-24.800000000000004</v>
      </c>
      <c r="K79" s="6">
        <v>0</v>
      </c>
    </row>
    <row r="80" spans="1:11" ht="19.8" thickBot="1">
      <c r="A80" s="5"/>
      <c r="B80" s="5" t="s">
        <v>182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</row>
    <row r="85" spans="1:11" ht="10.5" customHeight="1" thickBot="1">
      <c r="A85" s="93" t="s">
        <v>186</v>
      </c>
      <c r="B85" s="94"/>
      <c r="C85" s="87" t="s">
        <v>160</v>
      </c>
      <c r="D85" s="87" t="s">
        <v>161</v>
      </c>
      <c r="E85" s="87" t="s">
        <v>162</v>
      </c>
      <c r="F85" s="87" t="s">
        <v>163</v>
      </c>
      <c r="G85" s="17">
        <v>0</v>
      </c>
      <c r="H85" s="87" t="s">
        <v>165</v>
      </c>
      <c r="I85" s="87" t="s">
        <v>166</v>
      </c>
      <c r="J85" s="87" t="s">
        <v>167</v>
      </c>
      <c r="K85" s="87" t="s">
        <v>168</v>
      </c>
    </row>
    <row r="86" spans="1:11" ht="30.75" customHeight="1" thickBot="1">
      <c r="A86" s="89" t="s">
        <v>98</v>
      </c>
      <c r="B86" s="90"/>
      <c r="C86" s="95"/>
      <c r="D86" s="95"/>
      <c r="E86" s="95"/>
      <c r="F86" s="87"/>
      <c r="G86" s="17"/>
      <c r="H86" s="87"/>
      <c r="I86" s="87"/>
      <c r="J86" s="87"/>
      <c r="K86" s="87"/>
    </row>
    <row r="87" spans="1:11" ht="15.75" customHeight="1" thickBot="1">
      <c r="A87" s="91"/>
      <c r="B87" s="92"/>
      <c r="C87" s="17" t="s">
        <v>169</v>
      </c>
      <c r="D87" s="17" t="s">
        <v>169</v>
      </c>
      <c r="E87" s="17" t="s">
        <v>169</v>
      </c>
      <c r="F87" s="88"/>
      <c r="G87" s="17">
        <v>0</v>
      </c>
      <c r="H87" s="88"/>
      <c r="I87" s="88"/>
      <c r="J87" s="88"/>
      <c r="K87" s="88"/>
    </row>
    <row r="88" spans="1:11" ht="8.4" thickTop="1">
      <c r="A88" s="83" t="s">
        <v>170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thickBot="1">
      <c r="A89" s="5"/>
      <c r="B89" s="5" t="s">
        <v>171</v>
      </c>
      <c r="C89" s="6">
        <v>2076.6999999999998</v>
      </c>
      <c r="D89" s="6">
        <v>1377.7</v>
      </c>
      <c r="E89" s="6">
        <v>140.6</v>
      </c>
      <c r="F89" s="6">
        <v>0</v>
      </c>
      <c r="G89" s="6">
        <v>0</v>
      </c>
      <c r="H89" s="6">
        <v>49.499999999999993</v>
      </c>
      <c r="I89" s="6">
        <v>1557.1999999999998</v>
      </c>
      <c r="J89" s="6">
        <v>5201.6999999999989</v>
      </c>
      <c r="K89" s="6">
        <v>238</v>
      </c>
    </row>
    <row r="90" spans="1:11" ht="10.199999999999999" thickBot="1">
      <c r="A90" s="5"/>
      <c r="B90" s="5" t="s">
        <v>172</v>
      </c>
      <c r="C90" s="6">
        <v>-8.6999999999999993</v>
      </c>
      <c r="D90" s="6">
        <v>-5</v>
      </c>
      <c r="E90" s="6">
        <v>0</v>
      </c>
      <c r="F90" s="6">
        <v>0</v>
      </c>
      <c r="G90" s="6">
        <v>0</v>
      </c>
      <c r="H90" s="6">
        <v>0</v>
      </c>
      <c r="I90" s="6">
        <v>-1452.7</v>
      </c>
      <c r="J90" s="6">
        <v>-1466.4</v>
      </c>
      <c r="K90" s="6">
        <v>-0.3</v>
      </c>
    </row>
    <row r="91" spans="1:11" ht="10.5" customHeight="1" thickBot="1">
      <c r="A91" s="78" t="s">
        <v>173</v>
      </c>
      <c r="B91" s="79"/>
      <c r="C91" s="26">
        <v>2068</v>
      </c>
      <c r="D91" s="26">
        <v>1372.7</v>
      </c>
      <c r="E91" s="26">
        <v>140.6</v>
      </c>
      <c r="F91" s="26">
        <v>0</v>
      </c>
      <c r="G91" s="26">
        <v>0</v>
      </c>
      <c r="H91" s="26">
        <v>49.499999999999993</v>
      </c>
      <c r="I91" s="26">
        <v>104.49999999999977</v>
      </c>
      <c r="J91" s="26">
        <v>3735.2999999999988</v>
      </c>
      <c r="K91" s="26">
        <v>237.7</v>
      </c>
    </row>
    <row r="92" spans="1:11" ht="9.6">
      <c r="A92" s="31"/>
      <c r="B92" s="31"/>
      <c r="C92" s="28"/>
      <c r="D92" s="28"/>
      <c r="E92" s="28"/>
      <c r="F92" s="28"/>
      <c r="G92" s="28"/>
      <c r="H92" s="28"/>
      <c r="I92" s="28"/>
      <c r="J92" s="28"/>
      <c r="K92" s="28"/>
    </row>
    <row r="93" spans="1:11" ht="10.5" customHeight="1" thickBot="1">
      <c r="A93" s="78" t="s">
        <v>5</v>
      </c>
      <c r="B93" s="79"/>
      <c r="C93" s="26">
        <v>1029.3</v>
      </c>
      <c r="D93" s="26">
        <v>608.5</v>
      </c>
      <c r="E93" s="26">
        <v>53.599999999999994</v>
      </c>
      <c r="F93" s="26">
        <v>0</v>
      </c>
      <c r="G93" s="26">
        <v>0</v>
      </c>
      <c r="H93" s="26">
        <v>25.900000000000002</v>
      </c>
      <c r="I93" s="26">
        <v>-12.200000000000003</v>
      </c>
      <c r="J93" s="26">
        <v>1705.1</v>
      </c>
      <c r="K93" s="26">
        <v>117.3</v>
      </c>
    </row>
    <row r="94" spans="1:11" ht="19.8" thickBot="1">
      <c r="A94" s="5"/>
      <c r="B94" s="5" t="s">
        <v>174</v>
      </c>
      <c r="C94" s="27">
        <v>0.49772727272727268</v>
      </c>
      <c r="D94" s="27">
        <v>0.44328695272091495</v>
      </c>
      <c r="E94" s="27">
        <v>0.38122332859174962</v>
      </c>
      <c r="F94" s="27">
        <v>0</v>
      </c>
      <c r="G94" s="27">
        <v>0</v>
      </c>
      <c r="H94" s="27">
        <v>0.52323232323232338</v>
      </c>
      <c r="I94" s="27">
        <v>-0.11674641148325388</v>
      </c>
      <c r="J94" s="27">
        <v>0.45648274569646358</v>
      </c>
      <c r="K94" s="27">
        <v>0.49347917543121583</v>
      </c>
    </row>
    <row r="95" spans="1:11" ht="10.5" customHeight="1" thickBot="1">
      <c r="A95" s="78" t="s">
        <v>175</v>
      </c>
      <c r="B95" s="79"/>
      <c r="C95" s="26">
        <v>-144.19999999999993</v>
      </c>
      <c r="D95" s="26">
        <v>127.59999999999992</v>
      </c>
      <c r="E95" s="26">
        <v>1.9999999999999964</v>
      </c>
      <c r="F95" s="26">
        <v>0</v>
      </c>
      <c r="G95" s="26">
        <v>0</v>
      </c>
      <c r="H95" s="26">
        <v>10.100000000000001</v>
      </c>
      <c r="I95" s="26">
        <v>-19.500000000000004</v>
      </c>
      <c r="J95" s="26">
        <v>-24.000000000000085</v>
      </c>
      <c r="K95" s="26">
        <v>-43.7</v>
      </c>
    </row>
    <row r="96" spans="1:11" ht="9.6">
      <c r="A96" s="31"/>
      <c r="B96" s="31"/>
      <c r="C96" s="28"/>
      <c r="D96" s="28"/>
      <c r="E96" s="28"/>
      <c r="F96" s="28"/>
      <c r="G96" s="28"/>
      <c r="H96" s="28"/>
      <c r="I96" s="28"/>
      <c r="J96" s="28"/>
      <c r="K96" s="28"/>
    </row>
    <row r="97" spans="1:11" ht="10.5" customHeight="1">
      <c r="A97" s="76" t="s">
        <v>177</v>
      </c>
      <c r="B97" s="76"/>
      <c r="C97" s="77">
        <v>44135</v>
      </c>
      <c r="D97" s="77"/>
      <c r="E97" s="77"/>
      <c r="F97" s="77"/>
      <c r="G97" s="77"/>
      <c r="H97" s="77"/>
      <c r="I97" s="77"/>
      <c r="J97" s="77"/>
      <c r="K97" s="77"/>
    </row>
    <row r="98" spans="1:11" ht="27" customHeight="1" thickBot="1">
      <c r="A98" s="5"/>
      <c r="B98" s="5" t="s">
        <v>178</v>
      </c>
      <c r="C98" s="6">
        <v>2506.1999999999998</v>
      </c>
      <c r="D98" s="6">
        <v>599.19999999999993</v>
      </c>
      <c r="E98" s="6">
        <v>29.2</v>
      </c>
      <c r="F98" s="6">
        <v>0</v>
      </c>
      <c r="G98" s="6">
        <v>0</v>
      </c>
      <c r="H98" s="6">
        <v>6.3000000000000007</v>
      </c>
      <c r="I98" s="6">
        <v>198.6</v>
      </c>
      <c r="J98" s="6">
        <v>3339.4999999999995</v>
      </c>
      <c r="K98" s="6">
        <v>128.69999999999999</v>
      </c>
    </row>
    <row r="99" spans="1:11" ht="10.199999999999999" thickBot="1">
      <c r="A99" s="5"/>
      <c r="B99" s="5" t="s">
        <v>179</v>
      </c>
      <c r="C99" s="6">
        <v>31.5</v>
      </c>
      <c r="D99" s="6">
        <v>41.400000000000006</v>
      </c>
      <c r="E99" s="6">
        <v>4.4000000000000004</v>
      </c>
      <c r="F99" s="6">
        <v>0</v>
      </c>
      <c r="G99" s="6">
        <v>0</v>
      </c>
      <c r="H99" s="6">
        <v>0</v>
      </c>
      <c r="I99" s="6">
        <v>18</v>
      </c>
      <c r="J99" s="6">
        <v>95.300000000000011</v>
      </c>
      <c r="K99" s="6">
        <v>0</v>
      </c>
    </row>
    <row r="100" spans="1:11" ht="10.199999999999999" thickBot="1">
      <c r="A100" s="5"/>
      <c r="B100" s="5" t="s">
        <v>61</v>
      </c>
      <c r="C100" s="6">
        <v>799.2</v>
      </c>
      <c r="D100" s="6">
        <v>588</v>
      </c>
      <c r="E100" s="6">
        <v>91</v>
      </c>
      <c r="F100" s="6">
        <v>0</v>
      </c>
      <c r="G100" s="6">
        <v>0</v>
      </c>
      <c r="H100" s="6">
        <v>9.2000000000000011</v>
      </c>
      <c r="I100" s="6">
        <v>643.5</v>
      </c>
      <c r="J100" s="6">
        <v>2130.9</v>
      </c>
      <c r="K100" s="6">
        <v>139.69999999999999</v>
      </c>
    </row>
    <row r="101" spans="1:11" ht="10.199999999999999" thickBot="1">
      <c r="A101" s="5"/>
      <c r="B101" s="5" t="s">
        <v>180</v>
      </c>
      <c r="C101" s="6">
        <v>940.2</v>
      </c>
      <c r="D101" s="6">
        <v>428.1</v>
      </c>
      <c r="E101" s="6">
        <v>28.6</v>
      </c>
      <c r="F101" s="6">
        <v>0</v>
      </c>
      <c r="G101" s="6">
        <v>0</v>
      </c>
      <c r="H101" s="6">
        <v>5.6000000000000005</v>
      </c>
      <c r="I101" s="6">
        <v>197</v>
      </c>
      <c r="J101" s="6">
        <v>1599.5</v>
      </c>
      <c r="K101" s="6">
        <v>113.5</v>
      </c>
    </row>
    <row r="102" spans="1:11" ht="10.5" customHeight="1" thickBot="1">
      <c r="A102" s="78" t="s">
        <v>187</v>
      </c>
      <c r="B102" s="79"/>
      <c r="C102" s="80"/>
      <c r="D102" s="81"/>
      <c r="E102" s="81"/>
      <c r="F102" s="81"/>
      <c r="G102" s="81"/>
      <c r="H102" s="81"/>
      <c r="I102" s="81"/>
      <c r="J102" s="81"/>
      <c r="K102" s="82"/>
    </row>
    <row r="103" spans="1:11" ht="10.199999999999999" thickBot="1">
      <c r="A103" s="5"/>
      <c r="B103" s="5" t="s">
        <v>101</v>
      </c>
      <c r="C103" s="6">
        <v>-359.7</v>
      </c>
      <c r="D103" s="6">
        <v>-40.699999999999996</v>
      </c>
      <c r="E103" s="6">
        <v>-2.1999999999999997</v>
      </c>
      <c r="F103" s="6">
        <v>0</v>
      </c>
      <c r="G103" s="6">
        <v>0</v>
      </c>
      <c r="H103" s="6">
        <v>-0.79999999999999993</v>
      </c>
      <c r="I103" s="6">
        <v>-3</v>
      </c>
      <c r="J103" s="6">
        <v>-406.4</v>
      </c>
      <c r="K103" s="6">
        <v>0</v>
      </c>
    </row>
    <row r="104" spans="1:11" ht="19.8" thickBot="1">
      <c r="A104" s="5"/>
      <c r="B104" s="5" t="s">
        <v>188</v>
      </c>
      <c r="C104" s="6">
        <v>-64.2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-64.2</v>
      </c>
      <c r="K104" s="6">
        <v>-30.5</v>
      </c>
    </row>
    <row r="105" spans="1:11" ht="9.6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</row>
    <row r="106" spans="1:11" ht="10.5" customHeight="1">
      <c r="A106" s="83" t="s">
        <v>183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</row>
    <row r="107" spans="1:11" ht="10.199999999999999" thickBot="1">
      <c r="A107" s="5"/>
      <c r="B107" s="5" t="s">
        <v>171</v>
      </c>
      <c r="C107" s="6">
        <v>1286.8999999999999</v>
      </c>
      <c r="D107" s="6">
        <v>537.20000000000005</v>
      </c>
      <c r="E107" s="6">
        <v>66.599999999999994</v>
      </c>
      <c r="F107" s="6">
        <v>0</v>
      </c>
      <c r="G107" s="6">
        <v>0</v>
      </c>
      <c r="H107" s="6">
        <v>49.499999999999993</v>
      </c>
      <c r="I107" s="6">
        <v>1557.1999999999998</v>
      </c>
      <c r="J107" s="6">
        <v>3497.3999999999996</v>
      </c>
      <c r="K107" s="6">
        <v>0</v>
      </c>
    </row>
    <row r="108" spans="1:11" ht="10.199999999999999" thickBot="1">
      <c r="A108" s="5"/>
      <c r="B108" s="5" t="s">
        <v>172</v>
      </c>
      <c r="C108" s="6">
        <v>-2.6</v>
      </c>
      <c r="D108" s="6">
        <v>-5</v>
      </c>
      <c r="E108" s="6">
        <v>0</v>
      </c>
      <c r="F108" s="6">
        <v>0</v>
      </c>
      <c r="G108" s="6">
        <v>0</v>
      </c>
      <c r="H108" s="6">
        <v>0</v>
      </c>
      <c r="I108" s="6">
        <v>-1452.7</v>
      </c>
      <c r="J108" s="6">
        <v>-1460.3</v>
      </c>
      <c r="K108" s="6">
        <v>0</v>
      </c>
    </row>
    <row r="109" spans="1:11" ht="10.5" customHeight="1" thickBot="1">
      <c r="A109" s="78" t="s">
        <v>173</v>
      </c>
      <c r="B109" s="79"/>
      <c r="C109" s="26">
        <v>1284.3</v>
      </c>
      <c r="D109" s="26">
        <v>532.20000000000005</v>
      </c>
      <c r="E109" s="26">
        <v>66.599999999999994</v>
      </c>
      <c r="F109" s="26">
        <v>0</v>
      </c>
      <c r="G109" s="26">
        <v>0</v>
      </c>
      <c r="H109" s="26">
        <v>49.499999999999993</v>
      </c>
      <c r="I109" s="26">
        <v>104.49999999999977</v>
      </c>
      <c r="J109" s="26">
        <v>2037.0999999999997</v>
      </c>
      <c r="K109" s="26">
        <v>0</v>
      </c>
    </row>
    <row r="110" spans="1:11" ht="9.6">
      <c r="A110" s="31"/>
      <c r="B110" s="31"/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1:11" ht="10.5" customHeight="1" thickBot="1">
      <c r="A111" s="78" t="s">
        <v>5</v>
      </c>
      <c r="B111" s="79"/>
      <c r="C111" s="26">
        <v>616</v>
      </c>
      <c r="D111" s="26">
        <v>223.2</v>
      </c>
      <c r="E111" s="26">
        <v>23.7</v>
      </c>
      <c r="F111" s="26">
        <v>0</v>
      </c>
      <c r="G111" s="26">
        <v>0</v>
      </c>
      <c r="H111" s="26">
        <v>25.900000000000002</v>
      </c>
      <c r="I111" s="26">
        <v>-12.200000000000003</v>
      </c>
      <c r="J111" s="26">
        <v>876.6</v>
      </c>
      <c r="K111" s="26">
        <v>0</v>
      </c>
    </row>
    <row r="112" spans="1:11" ht="19.8" thickBot="1">
      <c r="A112" s="5"/>
      <c r="B112" s="5" t="s">
        <v>174</v>
      </c>
      <c r="C112" s="27">
        <v>0.47963871369617694</v>
      </c>
      <c r="D112" s="27">
        <v>0.41939120631341598</v>
      </c>
      <c r="E112" s="27">
        <v>0.35585585585585588</v>
      </c>
      <c r="F112" s="27">
        <v>0</v>
      </c>
      <c r="G112" s="27">
        <v>0</v>
      </c>
      <c r="H112" s="27">
        <v>0.52323232323232338</v>
      </c>
      <c r="I112" s="27">
        <v>-0.11674641148325388</v>
      </c>
      <c r="J112" s="27">
        <v>0.43031760836483246</v>
      </c>
      <c r="K112" s="27">
        <v>0</v>
      </c>
    </row>
    <row r="113" spans="1:11" ht="10.5" customHeight="1" thickBot="1">
      <c r="A113" s="78" t="s">
        <v>175</v>
      </c>
      <c r="B113" s="79"/>
      <c r="C113" s="26">
        <v>40.200000000000045</v>
      </c>
      <c r="D113" s="26">
        <v>32.399999999999977</v>
      </c>
      <c r="E113" s="26">
        <v>-3.1000000000000014</v>
      </c>
      <c r="F113" s="26">
        <v>0</v>
      </c>
      <c r="G113" s="26">
        <v>0</v>
      </c>
      <c r="H113" s="26">
        <v>10.100000000000001</v>
      </c>
      <c r="I113" s="26">
        <v>-19.500000000000004</v>
      </c>
      <c r="J113" s="26">
        <v>60.100000000000023</v>
      </c>
      <c r="K113" s="26">
        <v>0</v>
      </c>
    </row>
    <row r="114" spans="1:11" ht="9.6">
      <c r="A114" s="31"/>
      <c r="B114" s="31"/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1:11" ht="10.5" customHeight="1">
      <c r="A115" s="76" t="s">
        <v>177</v>
      </c>
      <c r="B115" s="76"/>
      <c r="C115" s="77">
        <v>44135</v>
      </c>
      <c r="D115" s="77"/>
      <c r="E115" s="77"/>
      <c r="F115" s="77"/>
      <c r="G115" s="77"/>
      <c r="H115" s="77"/>
      <c r="I115" s="77"/>
      <c r="J115" s="77"/>
      <c r="K115" s="77"/>
    </row>
    <row r="116" spans="1:11" ht="25.95" customHeight="1" thickBot="1">
      <c r="A116" s="5"/>
      <c r="B116" s="5" t="s">
        <v>178</v>
      </c>
      <c r="C116" s="6">
        <v>1346.3</v>
      </c>
      <c r="D116" s="6">
        <v>282.5</v>
      </c>
      <c r="E116" s="6">
        <v>14.4</v>
      </c>
      <c r="F116" s="6">
        <v>0</v>
      </c>
      <c r="G116" s="6">
        <v>0</v>
      </c>
      <c r="H116" s="6">
        <v>6.3000000000000007</v>
      </c>
      <c r="I116" s="6">
        <v>198.6</v>
      </c>
      <c r="J116" s="6">
        <v>1848.1</v>
      </c>
      <c r="K116" s="6">
        <v>0</v>
      </c>
    </row>
    <row r="117" spans="1:11" ht="10.199999999999999" thickBot="1">
      <c r="A117" s="5"/>
      <c r="B117" s="5" t="s">
        <v>179</v>
      </c>
      <c r="C117" s="6">
        <v>28.2</v>
      </c>
      <c r="D117" s="6">
        <v>16.399999999999999</v>
      </c>
      <c r="E117" s="6">
        <v>2.2000000000000002</v>
      </c>
      <c r="F117" s="6">
        <v>0</v>
      </c>
      <c r="G117" s="6">
        <v>0</v>
      </c>
      <c r="H117" s="6">
        <v>0</v>
      </c>
      <c r="I117" s="6">
        <v>18</v>
      </c>
      <c r="J117" s="6">
        <v>64.8</v>
      </c>
      <c r="K117" s="6">
        <v>0</v>
      </c>
    </row>
    <row r="118" spans="1:11" ht="10.199999999999999" thickBot="1">
      <c r="A118" s="5"/>
      <c r="B118" s="5" t="s">
        <v>61</v>
      </c>
      <c r="C118" s="6">
        <v>400.8</v>
      </c>
      <c r="D118" s="6">
        <v>256.5</v>
      </c>
      <c r="E118" s="6">
        <v>44.5</v>
      </c>
      <c r="F118" s="6">
        <v>0</v>
      </c>
      <c r="G118" s="6">
        <v>0</v>
      </c>
      <c r="H118" s="6">
        <v>9.2000000000000011</v>
      </c>
      <c r="I118" s="6">
        <v>643.5</v>
      </c>
      <c r="J118" s="6">
        <v>1354.5</v>
      </c>
      <c r="K118" s="6">
        <v>0</v>
      </c>
    </row>
    <row r="119" spans="1:11" ht="10.199999999999999" thickBot="1">
      <c r="A119" s="5"/>
      <c r="B119" s="5" t="s">
        <v>180</v>
      </c>
      <c r="C119" s="6">
        <v>630.1</v>
      </c>
      <c r="D119" s="6">
        <v>179.60000000000002</v>
      </c>
      <c r="E119" s="6">
        <v>14.1</v>
      </c>
      <c r="F119" s="6">
        <v>0</v>
      </c>
      <c r="G119" s="6">
        <v>0</v>
      </c>
      <c r="H119" s="6">
        <v>5.6000000000000005</v>
      </c>
      <c r="I119" s="6">
        <v>197</v>
      </c>
      <c r="J119" s="6">
        <v>1026.4000000000001</v>
      </c>
      <c r="K119" s="6">
        <v>0</v>
      </c>
    </row>
    <row r="120" spans="1:11" ht="10.5" customHeight="1" thickBot="1">
      <c r="A120" s="78" t="s">
        <v>187</v>
      </c>
      <c r="B120" s="79"/>
      <c r="C120" s="80"/>
      <c r="D120" s="81"/>
      <c r="E120" s="81"/>
      <c r="F120" s="81"/>
      <c r="G120" s="81"/>
      <c r="H120" s="81"/>
      <c r="I120" s="81"/>
      <c r="J120" s="81"/>
      <c r="K120" s="82"/>
    </row>
    <row r="121" spans="1:11" ht="10.199999999999999" thickBot="1">
      <c r="A121" s="5"/>
      <c r="B121" s="5" t="s">
        <v>101</v>
      </c>
      <c r="C121" s="6">
        <v>-161.30000000000001</v>
      </c>
      <c r="D121" s="6">
        <v>-28.4</v>
      </c>
      <c r="E121" s="6">
        <v>-1</v>
      </c>
      <c r="F121" s="6">
        <v>0</v>
      </c>
      <c r="G121" s="6">
        <v>0</v>
      </c>
      <c r="H121" s="6">
        <v>-0.79999999999999993</v>
      </c>
      <c r="I121" s="6">
        <v>-3</v>
      </c>
      <c r="J121" s="6">
        <v>-194.50000000000003</v>
      </c>
      <c r="K121" s="6">
        <v>0</v>
      </c>
    </row>
    <row r="122" spans="1:11" ht="19.8" thickBot="1">
      <c r="A122" s="5"/>
      <c r="B122" s="5" t="s">
        <v>188</v>
      </c>
      <c r="C122" s="6">
        <v>-21.3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-21.3</v>
      </c>
      <c r="K122" s="6">
        <v>0</v>
      </c>
    </row>
    <row r="123" spans="1:11" ht="9.6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1:11" ht="10.5" customHeight="1">
      <c r="A124" s="83" t="s">
        <v>184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3"/>
    </row>
    <row r="125" spans="1:11" ht="10.199999999999999" thickBot="1">
      <c r="A125" s="5"/>
      <c r="B125" s="5" t="s">
        <v>171</v>
      </c>
      <c r="C125" s="6">
        <v>705.9</v>
      </c>
      <c r="D125" s="6">
        <v>576.79999999999995</v>
      </c>
      <c r="E125" s="6">
        <v>58.5</v>
      </c>
      <c r="F125" s="6">
        <v>0</v>
      </c>
      <c r="G125" s="6">
        <v>0</v>
      </c>
      <c r="H125" s="6">
        <v>0</v>
      </c>
      <c r="I125" s="6">
        <v>0</v>
      </c>
      <c r="J125" s="6">
        <v>1341.1999999999998</v>
      </c>
      <c r="K125" s="6">
        <v>0</v>
      </c>
    </row>
    <row r="126" spans="1:11" ht="10.199999999999999" thickBot="1">
      <c r="A126" s="5"/>
      <c r="B126" s="5" t="s">
        <v>172</v>
      </c>
      <c r="C126" s="6">
        <v>-6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-6</v>
      </c>
      <c r="K126" s="6">
        <v>0</v>
      </c>
    </row>
    <row r="127" spans="1:11" ht="10.5" customHeight="1" thickBot="1">
      <c r="A127" s="78" t="s">
        <v>173</v>
      </c>
      <c r="B127" s="79"/>
      <c r="C127" s="26">
        <v>699.9</v>
      </c>
      <c r="D127" s="26">
        <v>576.79999999999995</v>
      </c>
      <c r="E127" s="26">
        <v>58.5</v>
      </c>
      <c r="F127" s="26">
        <v>0</v>
      </c>
      <c r="G127" s="26">
        <v>0</v>
      </c>
      <c r="H127" s="26">
        <v>0</v>
      </c>
      <c r="I127" s="26">
        <v>0</v>
      </c>
      <c r="J127" s="26">
        <v>1335.1999999999998</v>
      </c>
      <c r="K127" s="26">
        <v>0</v>
      </c>
    </row>
    <row r="128" spans="1:11" ht="9.6">
      <c r="A128" s="31"/>
      <c r="B128" s="31"/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1:11" ht="10.5" customHeight="1" thickBot="1">
      <c r="A129" s="78" t="s">
        <v>5</v>
      </c>
      <c r="B129" s="79"/>
      <c r="C129" s="26">
        <v>367</v>
      </c>
      <c r="D129" s="26">
        <v>263.09999999999997</v>
      </c>
      <c r="E129" s="26">
        <v>23.9</v>
      </c>
      <c r="F129" s="26">
        <v>0</v>
      </c>
      <c r="G129" s="26">
        <v>0</v>
      </c>
      <c r="H129" s="26">
        <v>0</v>
      </c>
      <c r="I129" s="26">
        <v>0</v>
      </c>
      <c r="J129" s="26">
        <v>653.99999999999989</v>
      </c>
      <c r="K129" s="26">
        <v>0</v>
      </c>
    </row>
    <row r="130" spans="1:11" ht="19.8" thickBot="1">
      <c r="A130" s="5"/>
      <c r="B130" s="5" t="s">
        <v>174</v>
      </c>
      <c r="C130" s="27">
        <v>0.52436062294613517</v>
      </c>
      <c r="D130" s="27">
        <v>0.45613730929264906</v>
      </c>
      <c r="E130" s="27">
        <v>0.40854700854700854</v>
      </c>
      <c r="F130" s="27">
        <v>0</v>
      </c>
      <c r="G130" s="27">
        <v>0</v>
      </c>
      <c r="H130" s="27">
        <v>0</v>
      </c>
      <c r="I130" s="27">
        <v>0</v>
      </c>
      <c r="J130" s="27">
        <v>0.48981426003594963</v>
      </c>
      <c r="K130" s="27">
        <v>0</v>
      </c>
    </row>
    <row r="131" spans="1:11" ht="10.5" customHeight="1" thickBot="1">
      <c r="A131" s="78" t="s">
        <v>175</v>
      </c>
      <c r="B131" s="79"/>
      <c r="C131" s="26">
        <v>-143.09999999999997</v>
      </c>
      <c r="D131" s="26">
        <v>83.399999999999949</v>
      </c>
      <c r="E131" s="26">
        <v>4.2999999999999972</v>
      </c>
      <c r="F131" s="26">
        <v>0</v>
      </c>
      <c r="G131" s="26">
        <v>0</v>
      </c>
      <c r="H131" s="26">
        <v>0</v>
      </c>
      <c r="I131" s="26">
        <v>0</v>
      </c>
      <c r="J131" s="26">
        <v>-55.400000000000091</v>
      </c>
      <c r="K131" s="26">
        <v>0</v>
      </c>
    </row>
    <row r="132" spans="1:11" ht="9.6">
      <c r="A132" s="31"/>
      <c r="B132" s="31"/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1:11" ht="10.5" customHeight="1">
      <c r="A133" s="76" t="s">
        <v>177</v>
      </c>
      <c r="B133" s="76"/>
      <c r="C133" s="77">
        <v>44135</v>
      </c>
      <c r="D133" s="77"/>
      <c r="E133" s="77"/>
      <c r="F133" s="77"/>
      <c r="G133" s="77"/>
      <c r="H133" s="77"/>
      <c r="I133" s="77"/>
      <c r="J133" s="77"/>
      <c r="K133" s="77"/>
    </row>
    <row r="134" spans="1:11" ht="27.6" customHeight="1" thickBot="1">
      <c r="A134" s="5"/>
      <c r="B134" s="5" t="s">
        <v>178</v>
      </c>
      <c r="C134" s="6">
        <v>986.7</v>
      </c>
      <c r="D134" s="6">
        <v>215.29999999999998</v>
      </c>
      <c r="E134" s="6">
        <v>11.6</v>
      </c>
      <c r="F134" s="6">
        <v>0</v>
      </c>
      <c r="G134" s="6">
        <v>0</v>
      </c>
      <c r="H134" s="6">
        <v>0</v>
      </c>
      <c r="I134" s="6">
        <v>0</v>
      </c>
      <c r="J134" s="6">
        <v>1213.5999999999999</v>
      </c>
      <c r="K134" s="6">
        <v>0</v>
      </c>
    </row>
    <row r="135" spans="1:11" ht="10.199999999999999" thickBot="1">
      <c r="A135" s="5"/>
      <c r="B135" s="5" t="s">
        <v>179</v>
      </c>
      <c r="C135" s="6">
        <v>3.3</v>
      </c>
      <c r="D135" s="6">
        <v>17.3</v>
      </c>
      <c r="E135" s="6">
        <v>1.8</v>
      </c>
      <c r="F135" s="6">
        <v>0</v>
      </c>
      <c r="G135" s="6">
        <v>0</v>
      </c>
      <c r="H135" s="6">
        <v>0</v>
      </c>
      <c r="I135" s="6">
        <v>0</v>
      </c>
      <c r="J135" s="6">
        <v>22.400000000000002</v>
      </c>
      <c r="K135" s="6">
        <v>0</v>
      </c>
    </row>
    <row r="136" spans="1:11" ht="10.199999999999999" thickBot="1">
      <c r="A136" s="5"/>
      <c r="B136" s="5" t="s">
        <v>61</v>
      </c>
      <c r="C136" s="6">
        <v>358.20000000000005</v>
      </c>
      <c r="D136" s="6">
        <v>228</v>
      </c>
      <c r="E136" s="6">
        <v>35.9</v>
      </c>
      <c r="F136" s="6">
        <v>0</v>
      </c>
      <c r="G136" s="6">
        <v>0</v>
      </c>
      <c r="H136" s="6">
        <v>0</v>
      </c>
      <c r="I136" s="6">
        <v>0</v>
      </c>
      <c r="J136" s="6">
        <v>622.1</v>
      </c>
      <c r="K136" s="6">
        <v>0</v>
      </c>
    </row>
    <row r="137" spans="1:11" ht="10.199999999999999" thickBot="1">
      <c r="A137" s="5"/>
      <c r="B137" s="5" t="s">
        <v>180</v>
      </c>
      <c r="C137" s="6">
        <v>292.09999999999997</v>
      </c>
      <c r="D137" s="6">
        <v>169.5</v>
      </c>
      <c r="E137" s="6">
        <v>11.4</v>
      </c>
      <c r="F137" s="6">
        <v>0</v>
      </c>
      <c r="G137" s="6">
        <v>0</v>
      </c>
      <c r="H137" s="6">
        <v>0</v>
      </c>
      <c r="I137" s="6">
        <v>0</v>
      </c>
      <c r="J137" s="6">
        <v>472.99999999999994</v>
      </c>
      <c r="K137" s="6">
        <v>0</v>
      </c>
    </row>
    <row r="138" spans="1:11" ht="10.5" customHeight="1" thickBot="1">
      <c r="A138" s="78" t="s">
        <v>187</v>
      </c>
      <c r="B138" s="79"/>
      <c r="C138" s="80"/>
      <c r="D138" s="81"/>
      <c r="E138" s="81"/>
      <c r="F138" s="81"/>
      <c r="G138" s="81"/>
      <c r="H138" s="81"/>
      <c r="I138" s="81"/>
      <c r="J138" s="81"/>
      <c r="K138" s="82"/>
    </row>
    <row r="139" spans="1:11" ht="10.199999999999999" thickBot="1">
      <c r="A139" s="5"/>
      <c r="B139" s="5" t="s">
        <v>101</v>
      </c>
      <c r="C139" s="6">
        <v>-166.2</v>
      </c>
      <c r="D139" s="6">
        <v>-8.1999999999999993</v>
      </c>
      <c r="E139" s="6">
        <v>-0.9</v>
      </c>
      <c r="F139" s="6">
        <v>0</v>
      </c>
      <c r="G139" s="6">
        <v>0</v>
      </c>
      <c r="H139" s="6">
        <v>0</v>
      </c>
      <c r="I139" s="6">
        <v>0</v>
      </c>
      <c r="J139" s="6">
        <v>-175.29999999999998</v>
      </c>
      <c r="K139" s="6">
        <v>0</v>
      </c>
    </row>
    <row r="140" spans="1:11" ht="19.8" thickBot="1">
      <c r="A140" s="5"/>
      <c r="B140" s="5" t="s">
        <v>188</v>
      </c>
      <c r="C140" s="6">
        <v>-12.7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-12.7</v>
      </c>
      <c r="K140" s="6">
        <v>0</v>
      </c>
    </row>
    <row r="141" spans="1:11" ht="9.6">
      <c r="A141" s="31"/>
      <c r="B141" s="31"/>
      <c r="C141" s="32"/>
      <c r="D141" s="32"/>
      <c r="E141" s="32"/>
      <c r="F141" s="32"/>
      <c r="G141" s="32"/>
      <c r="H141" s="32"/>
      <c r="I141" s="32"/>
      <c r="J141" s="32"/>
      <c r="K141" s="32"/>
    </row>
    <row r="142" spans="1:11" ht="9.6">
      <c r="A142" s="31"/>
      <c r="B142" s="31"/>
      <c r="C142" s="32"/>
      <c r="D142" s="32"/>
      <c r="E142" s="32"/>
      <c r="F142" s="32"/>
      <c r="G142" s="32"/>
      <c r="H142" s="32"/>
      <c r="I142" s="32"/>
      <c r="J142" s="32"/>
      <c r="K142" s="32"/>
    </row>
    <row r="143" spans="1:11" ht="10.5" customHeight="1">
      <c r="A143" s="83" t="s">
        <v>185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3"/>
    </row>
    <row r="144" spans="1:11" ht="10.199999999999999" thickBot="1">
      <c r="A144" s="5"/>
      <c r="B144" s="5" t="s">
        <v>171</v>
      </c>
      <c r="C144" s="6">
        <v>83.899999999999991</v>
      </c>
      <c r="D144" s="6">
        <v>263.7</v>
      </c>
      <c r="E144" s="6">
        <v>15.5</v>
      </c>
      <c r="F144" s="6">
        <v>0</v>
      </c>
      <c r="G144" s="6">
        <v>0</v>
      </c>
      <c r="H144" s="6">
        <v>0</v>
      </c>
      <c r="I144" s="6">
        <v>0</v>
      </c>
      <c r="J144" s="6">
        <v>363.09999999999997</v>
      </c>
      <c r="K144" s="6">
        <v>238</v>
      </c>
    </row>
    <row r="145" spans="1:11" ht="10.199999999999999" thickBot="1">
      <c r="A145" s="5"/>
      <c r="B145" s="5" t="s">
        <v>172</v>
      </c>
      <c r="C145" s="6">
        <v>-0.1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-0.1</v>
      </c>
      <c r="K145" s="6">
        <v>-0.3</v>
      </c>
    </row>
    <row r="146" spans="1:11" ht="10.5" customHeight="1" thickBot="1">
      <c r="A146" s="78" t="s">
        <v>173</v>
      </c>
      <c r="B146" s="79"/>
      <c r="C146" s="26">
        <v>83.8</v>
      </c>
      <c r="D146" s="26">
        <v>263.7</v>
      </c>
      <c r="E146" s="26">
        <v>15.5</v>
      </c>
      <c r="F146" s="26">
        <v>0</v>
      </c>
      <c r="G146" s="26">
        <v>0</v>
      </c>
      <c r="H146" s="26">
        <v>0</v>
      </c>
      <c r="I146" s="26">
        <v>0</v>
      </c>
      <c r="J146" s="26">
        <v>362.99999999999994</v>
      </c>
      <c r="K146" s="26">
        <v>237.7</v>
      </c>
    </row>
    <row r="147" spans="1:11" ht="9.6">
      <c r="A147" s="31"/>
      <c r="B147" s="31"/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1:11" ht="10.5" customHeight="1" thickBot="1">
      <c r="A148" s="78" t="s">
        <v>5</v>
      </c>
      <c r="B148" s="79"/>
      <c r="C148" s="26">
        <v>46.3</v>
      </c>
      <c r="D148" s="26">
        <v>122.2</v>
      </c>
      <c r="E148" s="26">
        <v>6</v>
      </c>
      <c r="F148" s="26">
        <v>0</v>
      </c>
      <c r="G148" s="26">
        <v>0</v>
      </c>
      <c r="H148" s="26">
        <v>0</v>
      </c>
      <c r="I148" s="26">
        <v>0</v>
      </c>
      <c r="J148" s="26">
        <v>174.5</v>
      </c>
      <c r="K148" s="26">
        <v>117.3</v>
      </c>
    </row>
    <row r="149" spans="1:11" ht="19.8" thickBot="1">
      <c r="A149" s="5"/>
      <c r="B149" s="5" t="s">
        <v>174</v>
      </c>
      <c r="C149" s="27">
        <v>0.55250596658711215</v>
      </c>
      <c r="D149" s="27">
        <v>0.46340538490709143</v>
      </c>
      <c r="E149" s="27">
        <v>0.38709677419354838</v>
      </c>
      <c r="F149" s="27">
        <v>0</v>
      </c>
      <c r="G149" s="27">
        <v>0</v>
      </c>
      <c r="H149" s="27">
        <v>0</v>
      </c>
      <c r="I149" s="27">
        <v>0</v>
      </c>
      <c r="J149" s="27">
        <v>0.48071625344352625</v>
      </c>
      <c r="K149" s="27">
        <v>0.49347917543121583</v>
      </c>
    </row>
    <row r="150" spans="1:11" ht="10.5" customHeight="1" thickBot="1">
      <c r="A150" s="78" t="s">
        <v>175</v>
      </c>
      <c r="B150" s="79"/>
      <c r="C150" s="26">
        <v>-41.300000000000011</v>
      </c>
      <c r="D150" s="26">
        <v>11.799999999999997</v>
      </c>
      <c r="E150" s="26">
        <v>0.80000000000000071</v>
      </c>
      <c r="F150" s="26">
        <v>0</v>
      </c>
      <c r="G150" s="26">
        <v>0</v>
      </c>
      <c r="H150" s="26">
        <v>0</v>
      </c>
      <c r="I150" s="26">
        <v>0</v>
      </c>
      <c r="J150" s="26">
        <v>-28.700000000000017</v>
      </c>
      <c r="K150" s="26">
        <v>-43.7</v>
      </c>
    </row>
    <row r="151" spans="1:11" ht="9.6">
      <c r="A151" s="31"/>
      <c r="B151" s="31"/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1:11" ht="10.5" customHeight="1">
      <c r="A152" s="76" t="s">
        <v>177</v>
      </c>
      <c r="B152" s="76"/>
      <c r="C152" s="77">
        <v>44135</v>
      </c>
      <c r="D152" s="77"/>
      <c r="E152" s="77"/>
      <c r="F152" s="77"/>
      <c r="G152" s="77"/>
      <c r="H152" s="77"/>
      <c r="I152" s="77"/>
      <c r="J152" s="77"/>
      <c r="K152" s="77"/>
    </row>
    <row r="153" spans="1:11" ht="19.8" thickBot="1">
      <c r="A153" s="5"/>
      <c r="B153" s="5" t="s">
        <v>178</v>
      </c>
      <c r="C153" s="6">
        <v>173.20000000000002</v>
      </c>
      <c r="D153" s="6">
        <v>101.4</v>
      </c>
      <c r="E153" s="6">
        <v>3.2</v>
      </c>
      <c r="F153" s="6">
        <v>0</v>
      </c>
      <c r="G153" s="6">
        <v>0</v>
      </c>
      <c r="H153" s="6">
        <v>0</v>
      </c>
      <c r="I153" s="6">
        <v>0</v>
      </c>
      <c r="J153" s="6">
        <v>277.8</v>
      </c>
      <c r="K153" s="6">
        <v>128.69999999999999</v>
      </c>
    </row>
    <row r="154" spans="1:11" ht="10.199999999999999" thickBot="1">
      <c r="A154" s="5"/>
      <c r="B154" s="5" t="s">
        <v>179</v>
      </c>
      <c r="C154" s="6">
        <v>0</v>
      </c>
      <c r="D154" s="6">
        <v>7.7</v>
      </c>
      <c r="E154" s="6">
        <v>0.4</v>
      </c>
      <c r="F154" s="6">
        <v>0</v>
      </c>
      <c r="G154" s="6">
        <v>0</v>
      </c>
      <c r="H154" s="6">
        <v>0</v>
      </c>
      <c r="I154" s="6">
        <v>0</v>
      </c>
      <c r="J154" s="6">
        <v>8.1</v>
      </c>
      <c r="K154" s="6">
        <v>0</v>
      </c>
    </row>
    <row r="155" spans="1:11" ht="10.199999999999999" thickBot="1">
      <c r="A155" s="5"/>
      <c r="B155" s="5" t="s">
        <v>61</v>
      </c>
      <c r="C155" s="6">
        <v>40.200000000000003</v>
      </c>
      <c r="D155" s="6">
        <v>103.5</v>
      </c>
      <c r="E155" s="6">
        <v>10.6</v>
      </c>
      <c r="F155" s="6">
        <v>0</v>
      </c>
      <c r="G155" s="6">
        <v>0</v>
      </c>
      <c r="H155" s="6">
        <v>0</v>
      </c>
      <c r="I155" s="6">
        <v>0</v>
      </c>
      <c r="J155" s="6">
        <v>154.29999999999998</v>
      </c>
      <c r="K155" s="6">
        <v>139.69999999999999</v>
      </c>
    </row>
    <row r="156" spans="1:11" ht="10.199999999999999" thickBot="1">
      <c r="A156" s="5"/>
      <c r="B156" s="5" t="s">
        <v>180</v>
      </c>
      <c r="C156" s="6">
        <v>18</v>
      </c>
      <c r="D156" s="6">
        <v>79</v>
      </c>
      <c r="E156" s="6">
        <v>3.1</v>
      </c>
      <c r="F156" s="6">
        <v>0</v>
      </c>
      <c r="G156" s="6">
        <v>0</v>
      </c>
      <c r="H156" s="6">
        <v>0</v>
      </c>
      <c r="I156" s="6">
        <v>0</v>
      </c>
      <c r="J156" s="6">
        <v>100.1</v>
      </c>
      <c r="K156" s="6">
        <v>113.5</v>
      </c>
    </row>
    <row r="157" spans="1:11" ht="10.5" customHeight="1" thickBot="1">
      <c r="A157" s="78" t="s">
        <v>187</v>
      </c>
      <c r="B157" s="79"/>
      <c r="C157" s="80"/>
      <c r="D157" s="81"/>
      <c r="E157" s="81"/>
      <c r="F157" s="81"/>
      <c r="G157" s="81"/>
      <c r="H157" s="81"/>
      <c r="I157" s="81"/>
      <c r="J157" s="81"/>
      <c r="K157" s="82"/>
    </row>
    <row r="158" spans="1:11" ht="10.199999999999999" thickBot="1">
      <c r="A158" s="5"/>
      <c r="B158" s="5" t="s">
        <v>101</v>
      </c>
      <c r="C158" s="6">
        <v>-32.200000000000003</v>
      </c>
      <c r="D158" s="6">
        <v>-4.0999999999999996</v>
      </c>
      <c r="E158" s="6">
        <v>-0.3</v>
      </c>
      <c r="F158" s="6">
        <v>0</v>
      </c>
      <c r="G158" s="6">
        <v>0</v>
      </c>
      <c r="H158" s="6">
        <v>0</v>
      </c>
      <c r="I158" s="6">
        <v>0</v>
      </c>
      <c r="J158" s="6">
        <v>-36.6</v>
      </c>
      <c r="K158" s="6">
        <v>0</v>
      </c>
    </row>
    <row r="159" spans="1:11" ht="19.8" thickBot="1">
      <c r="A159" s="5"/>
      <c r="B159" s="5" t="s">
        <v>188</v>
      </c>
      <c r="C159" s="6">
        <v>-30.2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-30.2</v>
      </c>
      <c r="K159" s="6">
        <v>-30.5</v>
      </c>
    </row>
    <row r="165" spans="1:11" ht="10.5" customHeight="1" thickBot="1">
      <c r="A165" s="93" t="s">
        <v>189</v>
      </c>
      <c r="B165" s="94"/>
      <c r="C165" s="87" t="s">
        <v>160</v>
      </c>
      <c r="D165" s="87" t="s">
        <v>161</v>
      </c>
      <c r="E165" s="87" t="s">
        <v>162</v>
      </c>
      <c r="F165" s="87" t="s">
        <v>163</v>
      </c>
      <c r="G165" s="17">
        <v>0</v>
      </c>
      <c r="H165" s="87" t="s">
        <v>165</v>
      </c>
      <c r="I165" s="87" t="s">
        <v>166</v>
      </c>
      <c r="J165" s="87" t="s">
        <v>167</v>
      </c>
      <c r="K165" s="87" t="s">
        <v>168</v>
      </c>
    </row>
    <row r="166" spans="1:11" ht="35.25" customHeight="1" thickBot="1">
      <c r="A166" s="89" t="s">
        <v>190</v>
      </c>
      <c r="B166" s="90"/>
      <c r="C166" s="95"/>
      <c r="D166" s="95"/>
      <c r="E166" s="95"/>
      <c r="F166" s="87"/>
      <c r="G166" s="17"/>
      <c r="H166" s="87"/>
      <c r="I166" s="87"/>
      <c r="J166" s="87"/>
      <c r="K166" s="87"/>
    </row>
    <row r="167" spans="1:11" ht="15.75" customHeight="1" thickBot="1">
      <c r="A167" s="91"/>
      <c r="B167" s="92"/>
      <c r="C167" s="17" t="s">
        <v>169</v>
      </c>
      <c r="D167" s="17" t="s">
        <v>169</v>
      </c>
      <c r="E167" s="17" t="s">
        <v>169</v>
      </c>
      <c r="F167" s="88"/>
      <c r="G167" s="17"/>
      <c r="H167" s="88"/>
      <c r="I167" s="88"/>
      <c r="J167" s="88"/>
      <c r="K167" s="88"/>
    </row>
    <row r="168" spans="1:11" ht="8.4" thickTop="1">
      <c r="A168" s="83" t="s">
        <v>170</v>
      </c>
      <c r="B168" s="83"/>
      <c r="C168" s="83"/>
      <c r="D168" s="83"/>
      <c r="E168" s="83"/>
      <c r="F168" s="83"/>
      <c r="G168" s="83"/>
      <c r="H168" s="83"/>
      <c r="I168" s="83"/>
      <c r="J168" s="83"/>
      <c r="K168" s="83"/>
    </row>
    <row r="169" spans="1:11" ht="10.199999999999999" thickBot="1">
      <c r="A169" s="5"/>
      <c r="B169" s="5" t="s">
        <v>171</v>
      </c>
      <c r="C169" s="6">
        <v>1936.9999999999998</v>
      </c>
      <c r="D169" s="6">
        <v>1313.7</v>
      </c>
      <c r="E169" s="6">
        <v>136.9</v>
      </c>
      <c r="F169" s="6">
        <v>0</v>
      </c>
      <c r="G169" s="6">
        <v>0</v>
      </c>
      <c r="H169" s="6">
        <v>45.3</v>
      </c>
      <c r="I169" s="6">
        <v>1537.3999999999999</v>
      </c>
      <c r="J169" s="6">
        <v>4970.3</v>
      </c>
      <c r="K169" s="6">
        <v>226.4</v>
      </c>
    </row>
    <row r="170" spans="1:11" ht="10.199999999999999" thickBot="1">
      <c r="A170" s="5"/>
      <c r="B170" s="5" t="s">
        <v>172</v>
      </c>
      <c r="C170" s="6">
        <v>2.1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-1440.4</v>
      </c>
      <c r="J170" s="6">
        <v>-1438.3000000000002</v>
      </c>
      <c r="K170" s="6">
        <v>-0.3</v>
      </c>
    </row>
    <row r="171" spans="1:11" ht="10.5" customHeight="1" thickBot="1">
      <c r="A171" s="78" t="s">
        <v>173</v>
      </c>
      <c r="B171" s="79"/>
      <c r="C171" s="67">
        <v>1939.0999999999997</v>
      </c>
      <c r="D171" s="68">
        <v>1313.7</v>
      </c>
      <c r="E171" s="26">
        <v>136.9</v>
      </c>
      <c r="F171" s="26">
        <v>0</v>
      </c>
      <c r="G171" s="26">
        <v>0</v>
      </c>
      <c r="H171" s="26">
        <v>45.3</v>
      </c>
      <c r="I171" s="26">
        <v>96.999999999999773</v>
      </c>
      <c r="J171" s="26">
        <v>3532</v>
      </c>
      <c r="K171" s="26">
        <v>226.1</v>
      </c>
    </row>
    <row r="172" spans="1:11" ht="9.6">
      <c r="A172" s="31"/>
      <c r="B172" s="31"/>
      <c r="C172" s="32"/>
      <c r="D172" s="32"/>
      <c r="E172" s="32"/>
      <c r="F172" s="32"/>
      <c r="G172" s="32"/>
      <c r="H172" s="32"/>
      <c r="I172" s="32"/>
      <c r="J172" s="32"/>
      <c r="K172" s="32"/>
    </row>
    <row r="173" spans="1:11" ht="10.5" customHeight="1" thickBot="1">
      <c r="A173" s="78" t="s">
        <v>5</v>
      </c>
      <c r="B173" s="79"/>
      <c r="C173" s="26">
        <v>924.9</v>
      </c>
      <c r="D173" s="26">
        <v>574.40000000000009</v>
      </c>
      <c r="E173" s="26">
        <v>49.9</v>
      </c>
      <c r="F173" s="26">
        <v>0</v>
      </c>
      <c r="G173" s="26">
        <v>0</v>
      </c>
      <c r="H173" s="26">
        <v>23.200000000000003</v>
      </c>
      <c r="I173" s="26">
        <v>9</v>
      </c>
      <c r="J173" s="26">
        <v>1581.4000000000003</v>
      </c>
      <c r="K173" s="26">
        <v>107.7</v>
      </c>
    </row>
    <row r="174" spans="1:11" ht="19.8" thickBot="1">
      <c r="A174" s="5"/>
      <c r="B174" s="5" t="s">
        <v>174</v>
      </c>
      <c r="C174" s="27">
        <v>0.47697385384972418</v>
      </c>
      <c r="D174" s="27">
        <v>0.4372383344751466</v>
      </c>
      <c r="E174" s="27">
        <v>0.36449963476990499</v>
      </c>
      <c r="F174" s="27">
        <v>0</v>
      </c>
      <c r="G174" s="27">
        <v>0</v>
      </c>
      <c r="H174" s="27">
        <v>0.51214128035320095</v>
      </c>
      <c r="I174" s="27">
        <v>9.2783505154639387E-2</v>
      </c>
      <c r="J174" s="27">
        <v>0.44773499433748593</v>
      </c>
      <c r="K174" s="27">
        <v>0.47633790358248568</v>
      </c>
    </row>
    <row r="175" spans="1:11" ht="10.5" customHeight="1" thickBot="1">
      <c r="A175" s="78" t="s">
        <v>175</v>
      </c>
      <c r="B175" s="79"/>
      <c r="C175" s="26">
        <v>-257.89999999999998</v>
      </c>
      <c r="D175" s="26">
        <v>109.10000000000002</v>
      </c>
      <c r="E175" s="26">
        <v>0.30000000000000071</v>
      </c>
      <c r="F175" s="26">
        <v>0</v>
      </c>
      <c r="G175" s="26">
        <v>0</v>
      </c>
      <c r="H175" s="26">
        <v>11.200000000000003</v>
      </c>
      <c r="I175" s="26">
        <v>-3.4000000000000004</v>
      </c>
      <c r="J175" s="26">
        <v>-140.6999999999999</v>
      </c>
      <c r="K175" s="26">
        <v>-51.40000000000002</v>
      </c>
    </row>
    <row r="176" spans="1:11" ht="9.6">
      <c r="A176" s="31"/>
      <c r="B176" s="31"/>
      <c r="C176" s="32"/>
      <c r="D176" s="32"/>
      <c r="E176" s="32"/>
      <c r="F176" s="32"/>
      <c r="G176" s="32"/>
      <c r="H176" s="32"/>
      <c r="I176" s="32"/>
      <c r="J176" s="32"/>
      <c r="K176" s="32"/>
    </row>
    <row r="177" spans="1:11" ht="10.5" customHeight="1">
      <c r="A177" s="76" t="s">
        <v>177</v>
      </c>
      <c r="B177" s="76"/>
      <c r="C177" s="77">
        <v>44104</v>
      </c>
      <c r="D177" s="77"/>
      <c r="E177" s="77"/>
      <c r="F177" s="77"/>
      <c r="G177" s="77"/>
      <c r="H177" s="77"/>
      <c r="I177" s="77"/>
      <c r="J177" s="77"/>
      <c r="K177" s="77"/>
    </row>
    <row r="178" spans="1:11" ht="27.6" customHeight="1" thickBot="1">
      <c r="A178" s="5"/>
      <c r="B178" s="5" t="s">
        <v>178</v>
      </c>
      <c r="C178" s="6">
        <v>2500.7999999999997</v>
      </c>
      <c r="D178" s="6">
        <v>600.79999999999995</v>
      </c>
      <c r="E178" s="6">
        <v>30.4</v>
      </c>
      <c r="F178" s="6">
        <v>0</v>
      </c>
      <c r="G178" s="6">
        <v>0</v>
      </c>
      <c r="H178" s="6">
        <v>6.3</v>
      </c>
      <c r="I178" s="6">
        <v>198.6</v>
      </c>
      <c r="J178" s="6">
        <v>3336.8999999999996</v>
      </c>
      <c r="K178" s="6">
        <v>108.2</v>
      </c>
    </row>
    <row r="179" spans="1:11" ht="10.199999999999999" thickBot="1">
      <c r="A179" s="5"/>
      <c r="B179" s="5" t="s">
        <v>179</v>
      </c>
      <c r="C179" s="6">
        <v>31.3</v>
      </c>
      <c r="D179" s="6">
        <v>41.400000000000006</v>
      </c>
      <c r="E179" s="6">
        <v>4.4000000000000004</v>
      </c>
      <c r="F179" s="6">
        <v>0</v>
      </c>
      <c r="G179" s="6">
        <v>0</v>
      </c>
      <c r="H179" s="6">
        <v>0</v>
      </c>
      <c r="I179" s="6">
        <v>18.2</v>
      </c>
      <c r="J179" s="6">
        <v>95.300000000000011</v>
      </c>
      <c r="K179" s="6">
        <v>0</v>
      </c>
    </row>
    <row r="180" spans="1:11" ht="10.199999999999999" thickBot="1">
      <c r="A180" s="5"/>
      <c r="B180" s="5" t="s">
        <v>61</v>
      </c>
      <c r="C180" s="6">
        <v>854.4</v>
      </c>
      <c r="D180" s="6">
        <v>574.4</v>
      </c>
      <c r="E180" s="6">
        <v>85</v>
      </c>
      <c r="F180" s="6">
        <v>0</v>
      </c>
      <c r="G180" s="6">
        <v>0</v>
      </c>
      <c r="H180" s="6">
        <v>9.2000000000000011</v>
      </c>
      <c r="I180" s="6">
        <v>678.30000000000007</v>
      </c>
      <c r="J180" s="6">
        <v>2201.3000000000002</v>
      </c>
      <c r="K180" s="6">
        <v>159.30000000000001</v>
      </c>
    </row>
    <row r="181" spans="1:11" ht="10.199999999999999" thickBot="1">
      <c r="A181" s="5"/>
      <c r="B181" s="5" t="s">
        <v>180</v>
      </c>
      <c r="C181" s="6">
        <v>942.90000000000009</v>
      </c>
      <c r="D181" s="6">
        <v>431.79999999999995</v>
      </c>
      <c r="E181" s="6">
        <v>29.699999999999996</v>
      </c>
      <c r="F181" s="6">
        <v>0</v>
      </c>
      <c r="G181" s="6">
        <v>0</v>
      </c>
      <c r="H181" s="6">
        <v>5.5</v>
      </c>
      <c r="I181" s="6">
        <v>196.9</v>
      </c>
      <c r="J181" s="6">
        <v>1606.8000000000002</v>
      </c>
      <c r="K181" s="6">
        <v>93.5</v>
      </c>
    </row>
    <row r="182" spans="1:11" ht="10.5" customHeight="1" thickBot="1">
      <c r="A182" s="78" t="s">
        <v>187</v>
      </c>
      <c r="B182" s="79"/>
      <c r="C182" s="80"/>
      <c r="D182" s="81"/>
      <c r="E182" s="81"/>
      <c r="F182" s="81"/>
      <c r="G182" s="81"/>
      <c r="H182" s="81"/>
      <c r="I182" s="81"/>
      <c r="J182" s="81"/>
      <c r="K182" s="82"/>
    </row>
    <row r="183" spans="1:11" ht="10.199999999999999" thickBot="1">
      <c r="A183" s="5"/>
      <c r="B183" s="5" t="s">
        <v>101</v>
      </c>
      <c r="C183" s="6">
        <v>-412.20000000000005</v>
      </c>
      <c r="D183" s="6">
        <v>-39.700000000000003</v>
      </c>
      <c r="E183" s="6">
        <v>-2.1999999999999997</v>
      </c>
      <c r="F183" s="6">
        <v>0</v>
      </c>
      <c r="G183" s="6">
        <v>0</v>
      </c>
      <c r="H183" s="6">
        <v>-0.8</v>
      </c>
      <c r="I183" s="6">
        <v>-3.3</v>
      </c>
      <c r="J183" s="6">
        <v>-458.20000000000005</v>
      </c>
      <c r="K183" s="6">
        <v>0</v>
      </c>
    </row>
    <row r="184" spans="1:11" ht="19.8" thickBot="1">
      <c r="A184" s="5"/>
      <c r="B184" s="5" t="s">
        <v>188</v>
      </c>
      <c r="C184" s="6">
        <v>-64.2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-64.2</v>
      </c>
      <c r="K184" s="6">
        <v>-30.5</v>
      </c>
    </row>
    <row r="185" spans="1:11" ht="9.6">
      <c r="A185" s="31"/>
      <c r="B185" s="31"/>
      <c r="C185" s="32"/>
      <c r="D185" s="32"/>
      <c r="E185" s="32"/>
      <c r="F185" s="32"/>
      <c r="G185" s="32"/>
      <c r="H185" s="32"/>
      <c r="I185" s="32"/>
      <c r="J185" s="32"/>
      <c r="K185" s="32"/>
    </row>
    <row r="186" spans="1:11" ht="10.5" customHeight="1">
      <c r="A186" s="83" t="s">
        <v>183</v>
      </c>
      <c r="B186" s="83"/>
      <c r="C186" s="83"/>
      <c r="D186" s="83"/>
      <c r="E186" s="83"/>
      <c r="F186" s="83"/>
      <c r="G186" s="83"/>
      <c r="H186" s="83"/>
      <c r="I186" s="83"/>
      <c r="J186" s="83"/>
      <c r="K186" s="83"/>
    </row>
    <row r="187" spans="1:11" ht="10.199999999999999" thickBot="1">
      <c r="A187" s="5"/>
      <c r="B187" s="5" t="s">
        <v>171</v>
      </c>
      <c r="C187" s="6">
        <v>1199.3999999999999</v>
      </c>
      <c r="D187" s="6">
        <v>514.4</v>
      </c>
      <c r="E187" s="6">
        <v>65.5</v>
      </c>
      <c r="F187" s="6">
        <v>0</v>
      </c>
      <c r="G187" s="6">
        <v>0</v>
      </c>
      <c r="H187" s="6">
        <v>45.3</v>
      </c>
      <c r="I187" s="6">
        <v>1537.3999999999999</v>
      </c>
      <c r="J187" s="6">
        <v>3361.9999999999995</v>
      </c>
      <c r="K187" s="6">
        <v>0</v>
      </c>
    </row>
    <row r="188" spans="1:11" ht="10.199999999999999" thickBot="1">
      <c r="A188" s="5"/>
      <c r="B188" s="5" t="s">
        <v>172</v>
      </c>
      <c r="C188" s="6">
        <v>4.7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-1440.4</v>
      </c>
      <c r="J188" s="6">
        <v>-1435.7</v>
      </c>
      <c r="K188" s="6">
        <v>0</v>
      </c>
    </row>
    <row r="189" spans="1:11" ht="10.5" customHeight="1" thickBot="1">
      <c r="A189" s="78" t="s">
        <v>173</v>
      </c>
      <c r="B189" s="79"/>
      <c r="C189" s="26">
        <v>1204.0999999999999</v>
      </c>
      <c r="D189" s="26">
        <v>514.4</v>
      </c>
      <c r="E189" s="26">
        <v>65.5</v>
      </c>
      <c r="F189" s="26">
        <v>0</v>
      </c>
      <c r="G189" s="26">
        <v>0</v>
      </c>
      <c r="H189" s="26">
        <v>45.3</v>
      </c>
      <c r="I189" s="26">
        <v>96.999999999999773</v>
      </c>
      <c r="J189" s="26">
        <v>1926.2999999999995</v>
      </c>
      <c r="K189" s="26">
        <v>0</v>
      </c>
    </row>
    <row r="190" spans="1:11" ht="9.6">
      <c r="A190" s="31"/>
      <c r="B190" s="31"/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1:11" ht="10.5" customHeight="1" thickBot="1">
      <c r="A191" s="78" t="s">
        <v>5</v>
      </c>
      <c r="B191" s="79"/>
      <c r="C191" s="26">
        <v>553.5</v>
      </c>
      <c r="D191" s="26">
        <v>216.5</v>
      </c>
      <c r="E191" s="26">
        <v>22.6</v>
      </c>
      <c r="F191" s="26">
        <v>0</v>
      </c>
      <c r="G191" s="26">
        <v>0</v>
      </c>
      <c r="H191" s="26">
        <v>23.200000000000003</v>
      </c>
      <c r="I191" s="26">
        <v>9</v>
      </c>
      <c r="J191" s="26">
        <v>824.80000000000007</v>
      </c>
      <c r="K191" s="26">
        <v>0</v>
      </c>
    </row>
    <row r="192" spans="1:11" ht="19.8" thickBot="1">
      <c r="A192" s="5"/>
      <c r="B192" s="5" t="s">
        <v>174</v>
      </c>
      <c r="C192" s="27">
        <v>0.4596794286188855</v>
      </c>
      <c r="D192" s="27">
        <v>0.42087869362363922</v>
      </c>
      <c r="E192" s="27">
        <v>0.34503816793893133</v>
      </c>
      <c r="F192" s="27">
        <v>0</v>
      </c>
      <c r="G192" s="27">
        <v>0</v>
      </c>
      <c r="H192" s="27">
        <v>0.51214128035320095</v>
      </c>
      <c r="I192" s="27">
        <v>9.2783505154639387E-2</v>
      </c>
      <c r="J192" s="27">
        <v>0.42817837304677375</v>
      </c>
      <c r="K192" s="27">
        <v>0</v>
      </c>
    </row>
    <row r="193" spans="1:11" ht="10.5" customHeight="1" thickBot="1">
      <c r="A193" s="78" t="s">
        <v>175</v>
      </c>
      <c r="B193" s="79"/>
      <c r="C193" s="26">
        <v>-57.299999999999955</v>
      </c>
      <c r="D193" s="26">
        <v>25.5</v>
      </c>
      <c r="E193" s="26">
        <v>-3.7999999999999972</v>
      </c>
      <c r="F193" s="26">
        <v>0</v>
      </c>
      <c r="G193" s="26">
        <v>0</v>
      </c>
      <c r="H193" s="26">
        <v>11.200000000000003</v>
      </c>
      <c r="I193" s="26">
        <v>-3.4000000000000004</v>
      </c>
      <c r="J193" s="26">
        <v>-27.799999999999841</v>
      </c>
      <c r="K193" s="26">
        <v>0</v>
      </c>
    </row>
    <row r="194" spans="1:11" ht="9.6">
      <c r="A194" s="31"/>
      <c r="B194" s="31"/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1:11" ht="10.5" customHeight="1">
      <c r="A195" s="76" t="s">
        <v>177</v>
      </c>
      <c r="B195" s="76"/>
      <c r="C195" s="77">
        <v>44104</v>
      </c>
      <c r="D195" s="77"/>
      <c r="E195" s="77"/>
      <c r="F195" s="77"/>
      <c r="G195" s="77"/>
      <c r="H195" s="77"/>
      <c r="I195" s="77"/>
      <c r="J195" s="77"/>
      <c r="K195" s="77"/>
    </row>
    <row r="196" spans="1:11" ht="28.2" customHeight="1" thickBot="1">
      <c r="A196" s="5"/>
      <c r="B196" s="5" t="s">
        <v>178</v>
      </c>
      <c r="C196" s="6">
        <v>1363</v>
      </c>
      <c r="D196" s="6">
        <v>282.89999999999998</v>
      </c>
      <c r="E196" s="6">
        <v>15</v>
      </c>
      <c r="F196" s="6">
        <v>0</v>
      </c>
      <c r="G196" s="6">
        <v>0</v>
      </c>
      <c r="H196" s="6">
        <v>6.3</v>
      </c>
      <c r="I196" s="6">
        <v>198.6</v>
      </c>
      <c r="J196" s="6">
        <v>1865.8</v>
      </c>
      <c r="K196" s="6">
        <v>0</v>
      </c>
    </row>
    <row r="197" spans="1:11" ht="10.199999999999999" thickBot="1">
      <c r="A197" s="5"/>
      <c r="B197" s="5" t="s">
        <v>179</v>
      </c>
      <c r="C197" s="6">
        <v>28</v>
      </c>
      <c r="D197" s="6">
        <v>16.399999999999999</v>
      </c>
      <c r="E197" s="6">
        <v>2.2000000000000002</v>
      </c>
      <c r="F197" s="6">
        <v>0</v>
      </c>
      <c r="G197" s="6">
        <v>0</v>
      </c>
      <c r="H197" s="6">
        <v>0</v>
      </c>
      <c r="I197" s="6">
        <v>18.2</v>
      </c>
      <c r="J197" s="6">
        <v>64.8</v>
      </c>
      <c r="K197" s="6">
        <v>0</v>
      </c>
    </row>
    <row r="198" spans="1:11" ht="10.199999999999999" thickBot="1">
      <c r="A198" s="5"/>
      <c r="B198" s="5" t="s">
        <v>61</v>
      </c>
      <c r="C198" s="6">
        <v>433.2</v>
      </c>
      <c r="D198" s="6">
        <v>258.89999999999998</v>
      </c>
      <c r="E198" s="6">
        <v>42.9</v>
      </c>
      <c r="F198" s="6">
        <v>0</v>
      </c>
      <c r="G198" s="6">
        <v>0</v>
      </c>
      <c r="H198" s="6">
        <v>9.2000000000000011</v>
      </c>
      <c r="I198" s="6">
        <v>678.30000000000007</v>
      </c>
      <c r="J198" s="6">
        <v>1422.5</v>
      </c>
      <c r="K198" s="6">
        <v>0</v>
      </c>
    </row>
    <row r="199" spans="1:11" ht="10.199999999999999" thickBot="1">
      <c r="A199" s="5"/>
      <c r="B199" s="5" t="s">
        <v>180</v>
      </c>
      <c r="C199" s="6">
        <v>634.6</v>
      </c>
      <c r="D199" s="6">
        <v>182.2</v>
      </c>
      <c r="E199" s="6">
        <v>14.7</v>
      </c>
      <c r="F199" s="6">
        <v>0</v>
      </c>
      <c r="G199" s="6">
        <v>0</v>
      </c>
      <c r="H199" s="6">
        <v>5.5</v>
      </c>
      <c r="I199" s="6">
        <v>196.9</v>
      </c>
      <c r="J199" s="6">
        <v>1033.9000000000001</v>
      </c>
      <c r="K199" s="6">
        <v>0</v>
      </c>
    </row>
    <row r="200" spans="1:11" ht="10.5" customHeight="1" thickBot="1">
      <c r="A200" s="78" t="s">
        <v>187</v>
      </c>
      <c r="B200" s="79"/>
      <c r="C200" s="80"/>
      <c r="D200" s="81"/>
      <c r="E200" s="81"/>
      <c r="F200" s="81"/>
      <c r="G200" s="81"/>
      <c r="H200" s="81"/>
      <c r="I200" s="81"/>
      <c r="J200" s="81"/>
      <c r="K200" s="82"/>
    </row>
    <row r="201" spans="1:11" ht="10.199999999999999" thickBot="1">
      <c r="A201" s="5"/>
      <c r="B201" s="5" t="s">
        <v>101</v>
      </c>
      <c r="C201" s="6">
        <v>-199.20000000000002</v>
      </c>
      <c r="D201" s="6">
        <v>-26.799999999999997</v>
      </c>
      <c r="E201" s="6">
        <v>-1</v>
      </c>
      <c r="F201" s="6">
        <v>0</v>
      </c>
      <c r="G201" s="6">
        <v>0</v>
      </c>
      <c r="H201" s="6">
        <v>-0.8</v>
      </c>
      <c r="I201" s="6">
        <v>-3.3</v>
      </c>
      <c r="J201" s="6">
        <v>-231.10000000000002</v>
      </c>
      <c r="K201" s="6">
        <v>0</v>
      </c>
    </row>
    <row r="202" spans="1:11" ht="19.8" thickBot="1">
      <c r="A202" s="5"/>
      <c r="B202" s="5" t="s">
        <v>188</v>
      </c>
      <c r="C202" s="6">
        <v>-21.3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-21.3</v>
      </c>
      <c r="K202" s="6">
        <v>0</v>
      </c>
    </row>
    <row r="203" spans="1:11" ht="9.6">
      <c r="A203" s="31"/>
      <c r="B203" s="31"/>
      <c r="C203" s="32"/>
      <c r="D203" s="32"/>
      <c r="E203" s="32"/>
      <c r="F203" s="32"/>
      <c r="G203" s="32"/>
      <c r="H203" s="32"/>
      <c r="I203" s="32"/>
      <c r="J203" s="32"/>
      <c r="K203" s="32"/>
    </row>
    <row r="204" spans="1:11" ht="10.5" customHeight="1">
      <c r="A204" s="83" t="s">
        <v>184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</row>
    <row r="205" spans="1:11" ht="10.199999999999999" thickBot="1">
      <c r="A205" s="5"/>
      <c r="B205" s="5" t="s">
        <v>171</v>
      </c>
      <c r="C205" s="6">
        <v>662.30000000000007</v>
      </c>
      <c r="D205" s="6">
        <v>547.09999999999991</v>
      </c>
      <c r="E205" s="6">
        <v>55.9</v>
      </c>
      <c r="F205" s="6">
        <v>0</v>
      </c>
      <c r="G205" s="6">
        <v>0</v>
      </c>
      <c r="H205" s="6">
        <v>0</v>
      </c>
      <c r="I205" s="6">
        <v>0</v>
      </c>
      <c r="J205" s="6">
        <v>1265.3000000000002</v>
      </c>
      <c r="K205" s="6">
        <v>0</v>
      </c>
    </row>
    <row r="206" spans="1:11" ht="10.199999999999999" thickBot="1">
      <c r="A206" s="5"/>
      <c r="B206" s="5" t="s">
        <v>172</v>
      </c>
      <c r="C206" s="6">
        <v>-2.5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-2.5</v>
      </c>
      <c r="K206" s="6">
        <v>0</v>
      </c>
    </row>
    <row r="207" spans="1:11" ht="10.5" customHeight="1" thickBot="1">
      <c r="A207" s="78" t="s">
        <v>173</v>
      </c>
      <c r="B207" s="79"/>
      <c r="C207" s="26">
        <v>659.80000000000007</v>
      </c>
      <c r="D207" s="26">
        <v>547.09999999999991</v>
      </c>
      <c r="E207" s="26">
        <v>55.9</v>
      </c>
      <c r="F207" s="26">
        <v>0</v>
      </c>
      <c r="G207" s="26">
        <v>0</v>
      </c>
      <c r="H207" s="26">
        <v>0</v>
      </c>
      <c r="I207" s="26">
        <v>0</v>
      </c>
      <c r="J207" s="26">
        <v>1262.8000000000002</v>
      </c>
      <c r="K207" s="26">
        <v>0</v>
      </c>
    </row>
    <row r="208" spans="1:11" ht="9.6">
      <c r="A208" s="31"/>
      <c r="B208" s="31"/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1:11" ht="10.5" customHeight="1" thickBot="1">
      <c r="A209" s="78" t="s">
        <v>5</v>
      </c>
      <c r="B209" s="79"/>
      <c r="C209" s="26">
        <v>330.5</v>
      </c>
      <c r="D209" s="26">
        <v>244.70000000000002</v>
      </c>
      <c r="E209" s="26">
        <v>21.9</v>
      </c>
      <c r="F209" s="26">
        <v>0</v>
      </c>
      <c r="G209" s="26">
        <v>0</v>
      </c>
      <c r="H209" s="26">
        <v>0</v>
      </c>
      <c r="I209" s="26">
        <v>0</v>
      </c>
      <c r="J209" s="26">
        <v>597.1</v>
      </c>
      <c r="K209" s="26">
        <v>0</v>
      </c>
    </row>
    <row r="210" spans="1:11" ht="19.8" thickBot="1">
      <c r="A210" s="5"/>
      <c r="B210" s="5" t="s">
        <v>174</v>
      </c>
      <c r="C210" s="27">
        <v>0.5009093664746892</v>
      </c>
      <c r="D210" s="27">
        <v>0.44726740997989411</v>
      </c>
      <c r="E210" s="27">
        <v>0.39177101967799638</v>
      </c>
      <c r="F210" s="27">
        <v>0</v>
      </c>
      <c r="G210" s="27">
        <v>0</v>
      </c>
      <c r="H210" s="27">
        <v>0</v>
      </c>
      <c r="I210" s="27">
        <v>0</v>
      </c>
      <c r="J210" s="27">
        <v>0.47283813747228376</v>
      </c>
      <c r="K210" s="27">
        <v>0</v>
      </c>
    </row>
    <row r="211" spans="1:11" ht="10.5" customHeight="1" thickBot="1">
      <c r="A211" s="78" t="s">
        <v>175</v>
      </c>
      <c r="B211" s="79"/>
      <c r="C211" s="26">
        <v>-157.60000000000002</v>
      </c>
      <c r="D211" s="26">
        <v>74.200000000000017</v>
      </c>
      <c r="E211" s="26">
        <v>4.0999999999999979</v>
      </c>
      <c r="F211" s="26">
        <v>0</v>
      </c>
      <c r="G211" s="26">
        <v>0</v>
      </c>
      <c r="H211" s="26">
        <v>0</v>
      </c>
      <c r="I211" s="26">
        <v>0</v>
      </c>
      <c r="J211" s="26">
        <v>-79.300000000000068</v>
      </c>
      <c r="K211" s="26">
        <v>0</v>
      </c>
    </row>
    <row r="212" spans="1:11" ht="9.6">
      <c r="A212" s="31"/>
      <c r="B212" s="31"/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1:11" ht="10.5" customHeight="1">
      <c r="A213" s="76" t="s">
        <v>177</v>
      </c>
      <c r="B213" s="76"/>
      <c r="C213" s="77">
        <v>44104</v>
      </c>
      <c r="D213" s="77"/>
      <c r="E213" s="77"/>
      <c r="F213" s="77"/>
      <c r="G213" s="77"/>
      <c r="H213" s="77"/>
      <c r="I213" s="77"/>
      <c r="J213" s="77"/>
      <c r="K213" s="77"/>
    </row>
    <row r="214" spans="1:11" ht="26.4" customHeight="1" thickBot="1">
      <c r="A214" s="5"/>
      <c r="B214" s="5" t="s">
        <v>178</v>
      </c>
      <c r="C214" s="6">
        <v>987.1</v>
      </c>
      <c r="D214" s="6">
        <v>215.5</v>
      </c>
      <c r="E214" s="6">
        <v>11.9</v>
      </c>
      <c r="F214" s="6">
        <v>0</v>
      </c>
      <c r="G214" s="6">
        <v>0</v>
      </c>
      <c r="H214" s="6">
        <v>0</v>
      </c>
      <c r="I214" s="6">
        <v>0</v>
      </c>
      <c r="J214" s="6">
        <v>1214.5</v>
      </c>
      <c r="K214" s="6">
        <v>0</v>
      </c>
    </row>
    <row r="215" spans="1:11" ht="10.199999999999999" thickBot="1">
      <c r="A215" s="5"/>
      <c r="B215" s="5" t="s">
        <v>179</v>
      </c>
      <c r="C215" s="6">
        <v>3.3</v>
      </c>
      <c r="D215" s="6">
        <v>17.3</v>
      </c>
      <c r="E215" s="6">
        <v>1.8</v>
      </c>
      <c r="F215" s="6">
        <v>0</v>
      </c>
      <c r="G215" s="6">
        <v>0</v>
      </c>
      <c r="H215" s="6">
        <v>0</v>
      </c>
      <c r="I215" s="6">
        <v>0</v>
      </c>
      <c r="J215" s="6">
        <v>22.400000000000002</v>
      </c>
      <c r="K215" s="6">
        <v>0</v>
      </c>
    </row>
    <row r="216" spans="1:11" ht="10.199999999999999" thickBot="1">
      <c r="A216" s="5"/>
      <c r="B216" s="5" t="s">
        <v>61</v>
      </c>
      <c r="C216" s="6">
        <v>381.79999999999995</v>
      </c>
      <c r="D216" s="6">
        <v>217.6</v>
      </c>
      <c r="E216" s="6">
        <v>32.6</v>
      </c>
      <c r="F216" s="6">
        <v>0</v>
      </c>
      <c r="G216" s="6">
        <v>0</v>
      </c>
      <c r="H216" s="6">
        <v>0</v>
      </c>
      <c r="I216" s="6">
        <v>0</v>
      </c>
      <c r="J216" s="6">
        <v>632</v>
      </c>
      <c r="K216" s="6">
        <v>0</v>
      </c>
    </row>
    <row r="217" spans="1:11" ht="10.199999999999999" thickBot="1">
      <c r="A217" s="5"/>
      <c r="B217" s="5" t="s">
        <v>180</v>
      </c>
      <c r="C217" s="6">
        <v>291.10000000000002</v>
      </c>
      <c r="D217" s="6">
        <v>169.6</v>
      </c>
      <c r="E217" s="6">
        <v>11.6</v>
      </c>
      <c r="F217" s="6">
        <v>0</v>
      </c>
      <c r="G217" s="6">
        <v>0</v>
      </c>
      <c r="H217" s="6">
        <v>0</v>
      </c>
      <c r="I217" s="6">
        <v>0</v>
      </c>
      <c r="J217" s="6">
        <v>472.30000000000007</v>
      </c>
      <c r="K217" s="6">
        <v>0</v>
      </c>
    </row>
    <row r="218" spans="1:11" ht="10.5" customHeight="1" thickBot="1">
      <c r="A218" s="78" t="s">
        <v>187</v>
      </c>
      <c r="B218" s="79"/>
      <c r="C218" s="80"/>
      <c r="D218" s="81"/>
      <c r="E218" s="81"/>
      <c r="F218" s="81"/>
      <c r="G218" s="81"/>
      <c r="H218" s="81"/>
      <c r="I218" s="81"/>
      <c r="J218" s="81"/>
      <c r="K218" s="82"/>
    </row>
    <row r="219" spans="1:11" ht="10.199999999999999" thickBot="1">
      <c r="A219" s="5"/>
      <c r="B219" s="5" t="s">
        <v>101</v>
      </c>
      <c r="C219" s="6">
        <v>-179.4</v>
      </c>
      <c r="D219" s="6">
        <v>-8.6999999999999993</v>
      </c>
      <c r="E219" s="6">
        <v>-0.9</v>
      </c>
      <c r="F219" s="6">
        <v>0</v>
      </c>
      <c r="G219" s="6">
        <v>0</v>
      </c>
      <c r="H219" s="6">
        <v>0</v>
      </c>
      <c r="I219" s="6">
        <v>0</v>
      </c>
      <c r="J219" s="6">
        <v>-189</v>
      </c>
      <c r="K219" s="6">
        <v>0</v>
      </c>
    </row>
    <row r="220" spans="1:11" ht="19.8" thickBot="1">
      <c r="A220" s="5"/>
      <c r="B220" s="5" t="s">
        <v>188</v>
      </c>
      <c r="C220" s="6">
        <v>-12.7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-12.7</v>
      </c>
      <c r="K220" s="6">
        <v>0</v>
      </c>
    </row>
    <row r="221" spans="1:11" ht="9.6">
      <c r="A221" s="31"/>
      <c r="B221" s="31"/>
      <c r="C221" s="32"/>
      <c r="D221" s="32"/>
      <c r="E221" s="32"/>
      <c r="F221" s="32"/>
      <c r="G221" s="32"/>
      <c r="H221" s="32"/>
      <c r="I221" s="32"/>
      <c r="J221" s="32"/>
      <c r="K221" s="32"/>
    </row>
    <row r="222" spans="1:11" ht="9.6">
      <c r="A222" s="31"/>
      <c r="B222" s="31"/>
      <c r="C222" s="32"/>
      <c r="D222" s="32"/>
      <c r="E222" s="32"/>
      <c r="F222" s="32"/>
      <c r="G222" s="32"/>
      <c r="H222" s="32"/>
      <c r="I222" s="32"/>
      <c r="J222" s="32"/>
      <c r="K222" s="32"/>
    </row>
    <row r="223" spans="1:11" ht="10.5" customHeight="1">
      <c r="A223" s="83" t="s">
        <v>185</v>
      </c>
      <c r="B223" s="83"/>
      <c r="C223" s="83"/>
      <c r="D223" s="83"/>
      <c r="E223" s="83"/>
      <c r="F223" s="83"/>
      <c r="G223" s="83"/>
      <c r="H223" s="83"/>
      <c r="I223" s="83"/>
      <c r="J223" s="83"/>
      <c r="K223" s="83"/>
    </row>
    <row r="224" spans="1:11" ht="10.199999999999999" thickBot="1">
      <c r="A224" s="5"/>
      <c r="B224" s="5" t="s">
        <v>171</v>
      </c>
      <c r="C224" s="6">
        <v>75.3</v>
      </c>
      <c r="D224" s="6">
        <v>252.2</v>
      </c>
      <c r="E224" s="6">
        <v>15.5</v>
      </c>
      <c r="F224" s="6">
        <v>0</v>
      </c>
      <c r="G224" s="6">
        <v>0</v>
      </c>
      <c r="H224" s="6">
        <v>0</v>
      </c>
      <c r="I224" s="6">
        <v>0</v>
      </c>
      <c r="J224" s="6">
        <v>343</v>
      </c>
      <c r="K224" s="6">
        <v>226.4</v>
      </c>
    </row>
    <row r="225" spans="1:11" ht="10.199999999999999" thickBot="1">
      <c r="A225" s="5"/>
      <c r="B225" s="5" t="s">
        <v>172</v>
      </c>
      <c r="C225" s="6">
        <v>-0.1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-0.1</v>
      </c>
      <c r="K225" s="6">
        <v>-0.3</v>
      </c>
    </row>
    <row r="226" spans="1:11" ht="10.5" customHeight="1" thickBot="1">
      <c r="A226" s="78" t="s">
        <v>173</v>
      </c>
      <c r="B226" s="79"/>
      <c r="C226" s="26">
        <v>75.2</v>
      </c>
      <c r="D226" s="26">
        <v>252.2</v>
      </c>
      <c r="E226" s="26">
        <v>15.5</v>
      </c>
      <c r="F226" s="26">
        <v>0</v>
      </c>
      <c r="G226" s="26">
        <v>0</v>
      </c>
      <c r="H226" s="26">
        <v>0</v>
      </c>
      <c r="I226" s="26">
        <v>0</v>
      </c>
      <c r="J226" s="26">
        <v>342.9</v>
      </c>
      <c r="K226" s="26">
        <v>226.1</v>
      </c>
    </row>
    <row r="227" spans="1:11" ht="9.6">
      <c r="A227" s="31"/>
      <c r="B227" s="31"/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1:11" ht="10.5" customHeight="1" thickBot="1">
      <c r="A228" s="78" t="s">
        <v>5</v>
      </c>
      <c r="B228" s="79"/>
      <c r="C228" s="26">
        <v>40.9</v>
      </c>
      <c r="D228" s="26">
        <v>113.2</v>
      </c>
      <c r="E228" s="26">
        <v>5.4</v>
      </c>
      <c r="F228" s="26">
        <v>0</v>
      </c>
      <c r="G228" s="26">
        <v>0</v>
      </c>
      <c r="H228" s="26">
        <v>0</v>
      </c>
      <c r="I228" s="26">
        <v>0</v>
      </c>
      <c r="J228" s="26">
        <v>159.5</v>
      </c>
      <c r="K228" s="26">
        <v>107.7</v>
      </c>
    </row>
    <row r="229" spans="1:11" ht="19.8" thickBot="1">
      <c r="A229" s="5"/>
      <c r="B229" s="5" t="s">
        <v>174</v>
      </c>
      <c r="C229" s="27">
        <v>0.54388297872340419</v>
      </c>
      <c r="D229" s="27">
        <v>0.44885011895321175</v>
      </c>
      <c r="E229" s="27">
        <v>0.34838709677419355</v>
      </c>
      <c r="F229" s="27">
        <v>0</v>
      </c>
      <c r="G229" s="27">
        <v>0</v>
      </c>
      <c r="H229" s="27">
        <v>0</v>
      </c>
      <c r="I229" s="27">
        <v>0</v>
      </c>
      <c r="J229" s="27">
        <v>0.46515018955963838</v>
      </c>
      <c r="K229" s="27">
        <v>0.47633790358248568</v>
      </c>
    </row>
    <row r="230" spans="1:11" ht="10.5" customHeight="1" thickBot="1">
      <c r="A230" s="78" t="s">
        <v>175</v>
      </c>
      <c r="B230" s="79"/>
      <c r="C230" s="26">
        <v>-42.999999999999993</v>
      </c>
      <c r="D230" s="26">
        <v>9.4000000000000057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-33.599999999999994</v>
      </c>
      <c r="K230" s="26">
        <v>-51.40000000000002</v>
      </c>
    </row>
    <row r="231" spans="1:11" ht="9.6">
      <c r="A231" s="31"/>
      <c r="B231" s="31"/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1:11" ht="10.5" customHeight="1">
      <c r="A232" s="76" t="s">
        <v>177</v>
      </c>
      <c r="B232" s="76"/>
      <c r="C232" s="77">
        <v>44104</v>
      </c>
      <c r="D232" s="77"/>
      <c r="E232" s="77"/>
      <c r="F232" s="77"/>
      <c r="G232" s="77"/>
      <c r="H232" s="77"/>
      <c r="I232" s="77"/>
      <c r="J232" s="77"/>
      <c r="K232" s="77"/>
    </row>
    <row r="233" spans="1:11" ht="27" customHeight="1" thickBot="1">
      <c r="A233" s="5"/>
      <c r="B233" s="5" t="s">
        <v>178</v>
      </c>
      <c r="C233" s="6">
        <v>150.69999999999999</v>
      </c>
      <c r="D233" s="6">
        <v>102.4</v>
      </c>
      <c r="E233" s="6">
        <v>3.5</v>
      </c>
      <c r="F233" s="6">
        <v>0</v>
      </c>
      <c r="G233" s="6">
        <v>0</v>
      </c>
      <c r="H233" s="6">
        <v>0</v>
      </c>
      <c r="I233" s="6">
        <v>0</v>
      </c>
      <c r="J233" s="6">
        <v>256.60000000000002</v>
      </c>
      <c r="K233" s="6">
        <v>108.2</v>
      </c>
    </row>
    <row r="234" spans="1:11" ht="10.199999999999999" thickBot="1">
      <c r="A234" s="5"/>
      <c r="B234" s="5" t="s">
        <v>179</v>
      </c>
      <c r="C234" s="6">
        <v>0</v>
      </c>
      <c r="D234" s="6">
        <v>7.7</v>
      </c>
      <c r="E234" s="6">
        <v>0.4</v>
      </c>
      <c r="F234" s="6">
        <v>0</v>
      </c>
      <c r="G234" s="6">
        <v>0</v>
      </c>
      <c r="H234" s="6">
        <v>0</v>
      </c>
      <c r="I234" s="6">
        <v>0</v>
      </c>
      <c r="J234" s="6">
        <v>8.1</v>
      </c>
      <c r="K234" s="6">
        <v>0</v>
      </c>
    </row>
    <row r="235" spans="1:11" ht="10.199999999999999" thickBot="1">
      <c r="A235" s="5"/>
      <c r="B235" s="5" t="s">
        <v>61</v>
      </c>
      <c r="C235" s="6">
        <v>39.4</v>
      </c>
      <c r="D235" s="6">
        <v>97.9</v>
      </c>
      <c r="E235" s="6">
        <v>9.5</v>
      </c>
      <c r="F235" s="6">
        <v>0</v>
      </c>
      <c r="G235" s="6">
        <v>0</v>
      </c>
      <c r="H235" s="6">
        <v>0</v>
      </c>
      <c r="I235" s="6">
        <v>0</v>
      </c>
      <c r="J235" s="6">
        <v>146.80000000000001</v>
      </c>
      <c r="K235" s="6">
        <v>159.30000000000001</v>
      </c>
    </row>
    <row r="236" spans="1:11" ht="10.199999999999999" thickBot="1">
      <c r="A236" s="5"/>
      <c r="B236" s="5" t="s">
        <v>180</v>
      </c>
      <c r="C236" s="6">
        <v>17.2</v>
      </c>
      <c r="D236" s="6">
        <v>80</v>
      </c>
      <c r="E236" s="6">
        <v>3.4</v>
      </c>
      <c r="F236" s="6">
        <v>0</v>
      </c>
      <c r="G236" s="6">
        <v>0</v>
      </c>
      <c r="H236" s="6">
        <v>0</v>
      </c>
      <c r="I236" s="6">
        <v>0</v>
      </c>
      <c r="J236" s="6">
        <v>100.60000000000001</v>
      </c>
      <c r="K236" s="6">
        <v>93.5</v>
      </c>
    </row>
    <row r="237" spans="1:11" ht="10.5" customHeight="1" thickBot="1">
      <c r="A237" s="78" t="s">
        <v>187</v>
      </c>
      <c r="B237" s="79"/>
      <c r="C237" s="80"/>
      <c r="D237" s="81"/>
      <c r="E237" s="81"/>
      <c r="F237" s="81"/>
      <c r="G237" s="81"/>
      <c r="H237" s="81"/>
      <c r="I237" s="81"/>
      <c r="J237" s="81"/>
      <c r="K237" s="82"/>
    </row>
    <row r="238" spans="1:11" ht="10.199999999999999" thickBot="1">
      <c r="A238" s="5"/>
      <c r="B238" s="5" t="s">
        <v>101</v>
      </c>
      <c r="C238" s="6">
        <v>-33.6</v>
      </c>
      <c r="D238" s="6">
        <v>-4.2</v>
      </c>
      <c r="E238" s="6">
        <v>-0.3</v>
      </c>
      <c r="F238" s="6">
        <v>0</v>
      </c>
      <c r="G238" s="6">
        <v>0</v>
      </c>
      <c r="H238" s="6">
        <v>0</v>
      </c>
      <c r="I238" s="6">
        <v>0</v>
      </c>
      <c r="J238" s="6">
        <v>-38.1</v>
      </c>
      <c r="K238" s="6">
        <v>0</v>
      </c>
    </row>
    <row r="239" spans="1:11" ht="19.8" thickBot="1">
      <c r="A239" s="5"/>
      <c r="B239" s="5" t="s">
        <v>188</v>
      </c>
      <c r="C239" s="6">
        <v>-30.2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-30.2</v>
      </c>
      <c r="K239" s="6">
        <v>-30.5</v>
      </c>
    </row>
  </sheetData>
  <mergeCells count="128">
    <mergeCell ref="A10:B10"/>
    <mergeCell ref="A12:B12"/>
    <mergeCell ref="A15:B15"/>
    <mergeCell ref="C15:K15"/>
    <mergeCell ref="I2:I4"/>
    <mergeCell ref="J2:J4"/>
    <mergeCell ref="K2:K4"/>
    <mergeCell ref="A3:B4"/>
    <mergeCell ref="A5:K5"/>
    <mergeCell ref="A8:B8"/>
    <mergeCell ref="A2:B2"/>
    <mergeCell ref="C2:C3"/>
    <mergeCell ref="D2:D3"/>
    <mergeCell ref="E2:E3"/>
    <mergeCell ref="F2:F4"/>
    <mergeCell ref="H2:H4"/>
    <mergeCell ref="A31:B31"/>
    <mergeCell ref="A34:B34"/>
    <mergeCell ref="C34:K34"/>
    <mergeCell ref="A39:B39"/>
    <mergeCell ref="C39:D39"/>
    <mergeCell ref="E39:K39"/>
    <mergeCell ref="A20:B20"/>
    <mergeCell ref="C20:K20"/>
    <mergeCell ref="A24:K24"/>
    <mergeCell ref="A27:B27"/>
    <mergeCell ref="A29:B29"/>
    <mergeCell ref="A53:B53"/>
    <mergeCell ref="C53:K53"/>
    <mergeCell ref="A58:B58"/>
    <mergeCell ref="C58:K58"/>
    <mergeCell ref="A43:K43"/>
    <mergeCell ref="A46:B46"/>
    <mergeCell ref="A48:B48"/>
    <mergeCell ref="A50:B50"/>
    <mergeCell ref="A63:K63"/>
    <mergeCell ref="A66:B66"/>
    <mergeCell ref="A68:B68"/>
    <mergeCell ref="A70:B70"/>
    <mergeCell ref="K85:K87"/>
    <mergeCell ref="A86:B87"/>
    <mergeCell ref="A88:K88"/>
    <mergeCell ref="A73:B73"/>
    <mergeCell ref="C73:K73"/>
    <mergeCell ref="A78:B78"/>
    <mergeCell ref="C78:D78"/>
    <mergeCell ref="E78:K78"/>
    <mergeCell ref="A85:B85"/>
    <mergeCell ref="C85:C86"/>
    <mergeCell ref="D85:D86"/>
    <mergeCell ref="E85:E86"/>
    <mergeCell ref="F85:F87"/>
    <mergeCell ref="A91:B91"/>
    <mergeCell ref="A93:B93"/>
    <mergeCell ref="A95:B95"/>
    <mergeCell ref="A97:B97"/>
    <mergeCell ref="H85:H87"/>
    <mergeCell ref="I85:I87"/>
    <mergeCell ref="J85:J87"/>
    <mergeCell ref="A113:B113"/>
    <mergeCell ref="A115:B115"/>
    <mergeCell ref="C115:K115"/>
    <mergeCell ref="A120:B120"/>
    <mergeCell ref="C120:K120"/>
    <mergeCell ref="C97:K97"/>
    <mergeCell ref="A102:B102"/>
    <mergeCell ref="C102:K102"/>
    <mergeCell ref="A106:K106"/>
    <mergeCell ref="A109:B109"/>
    <mergeCell ref="A111:B111"/>
    <mergeCell ref="A133:B133"/>
    <mergeCell ref="C133:K133"/>
    <mergeCell ref="A138:B138"/>
    <mergeCell ref="C138:K138"/>
    <mergeCell ref="A124:K124"/>
    <mergeCell ref="A127:B127"/>
    <mergeCell ref="A129:B129"/>
    <mergeCell ref="A131:B131"/>
    <mergeCell ref="A143:K143"/>
    <mergeCell ref="A146:B146"/>
    <mergeCell ref="A148:B148"/>
    <mergeCell ref="A150:B150"/>
    <mergeCell ref="I165:I167"/>
    <mergeCell ref="J165:J167"/>
    <mergeCell ref="K165:K167"/>
    <mergeCell ref="A166:B167"/>
    <mergeCell ref="A168:K168"/>
    <mergeCell ref="A171:B171"/>
    <mergeCell ref="A152:B152"/>
    <mergeCell ref="C152:K152"/>
    <mergeCell ref="A157:B157"/>
    <mergeCell ref="C157:K157"/>
    <mergeCell ref="A165:B165"/>
    <mergeCell ref="C165:C166"/>
    <mergeCell ref="D165:D166"/>
    <mergeCell ref="E165:E166"/>
    <mergeCell ref="F165:F167"/>
    <mergeCell ref="H165:H167"/>
    <mergeCell ref="A182:B182"/>
    <mergeCell ref="C182:K182"/>
    <mergeCell ref="A186:K186"/>
    <mergeCell ref="A189:B189"/>
    <mergeCell ref="A191:B191"/>
    <mergeCell ref="A173:B173"/>
    <mergeCell ref="A175:B175"/>
    <mergeCell ref="A177:B177"/>
    <mergeCell ref="C177:K177"/>
    <mergeCell ref="A204:K204"/>
    <mergeCell ref="A207:B207"/>
    <mergeCell ref="A209:B209"/>
    <mergeCell ref="A211:B211"/>
    <mergeCell ref="A193:B193"/>
    <mergeCell ref="A195:B195"/>
    <mergeCell ref="C195:K195"/>
    <mergeCell ref="A200:B200"/>
    <mergeCell ref="C200:K200"/>
    <mergeCell ref="A213:B213"/>
    <mergeCell ref="C213:K213"/>
    <mergeCell ref="A218:B218"/>
    <mergeCell ref="C218:K218"/>
    <mergeCell ref="A232:B232"/>
    <mergeCell ref="C232:K232"/>
    <mergeCell ref="A237:B237"/>
    <mergeCell ref="C237:K237"/>
    <mergeCell ref="A223:K223"/>
    <mergeCell ref="A226:B226"/>
    <mergeCell ref="A228:B228"/>
    <mergeCell ref="A230:B230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K252"/>
  <sheetViews>
    <sheetView showGridLines="0" zoomScaleNormal="100" workbookViewId="0">
      <selection activeCell="A243" sqref="A243:XFD244"/>
    </sheetView>
  </sheetViews>
  <sheetFormatPr defaultColWidth="8.88671875" defaultRowHeight="7.8"/>
  <cols>
    <col min="1" max="1" width="3" style="40" customWidth="1"/>
    <col min="2" max="2" width="33" style="41" customWidth="1"/>
    <col min="3" max="3" width="9.6640625" style="25" customWidth="1"/>
    <col min="4" max="4" width="9.33203125" style="25" customWidth="1"/>
    <col min="5" max="5" width="9.109375" style="25" customWidth="1"/>
    <col min="6" max="6" width="8.88671875" style="25"/>
    <col min="7" max="7" width="0" style="25" hidden="1" customWidth="1"/>
    <col min="8" max="11" width="8.88671875" style="25"/>
    <col min="12" max="12" width="3.109375" style="25" customWidth="1"/>
    <col min="13" max="16384" width="8.88671875" style="25"/>
  </cols>
  <sheetData>
    <row r="2" spans="1:11" ht="9.75" customHeight="1" thickBot="1">
      <c r="A2" s="103" t="s">
        <v>191</v>
      </c>
      <c r="B2" s="104"/>
      <c r="C2" s="87" t="s">
        <v>160</v>
      </c>
      <c r="D2" s="87" t="s">
        <v>161</v>
      </c>
      <c r="E2" s="87" t="s">
        <v>162</v>
      </c>
      <c r="F2" s="87" t="s">
        <v>163</v>
      </c>
      <c r="G2" s="17" t="s">
        <v>164</v>
      </c>
      <c r="H2" s="87" t="s">
        <v>165</v>
      </c>
      <c r="I2" s="87" t="s">
        <v>166</v>
      </c>
      <c r="J2" s="87" t="s">
        <v>167</v>
      </c>
      <c r="K2" s="87" t="s">
        <v>168</v>
      </c>
    </row>
    <row r="3" spans="1:11" ht="15.75" customHeight="1" thickBot="1">
      <c r="A3" s="98" t="s">
        <v>98</v>
      </c>
      <c r="B3" s="99"/>
      <c r="C3" s="95"/>
      <c r="D3" s="95"/>
      <c r="E3" s="95"/>
      <c r="F3" s="87"/>
      <c r="G3" s="17"/>
      <c r="H3" s="87"/>
      <c r="I3" s="87"/>
      <c r="J3" s="87"/>
      <c r="K3" s="87"/>
    </row>
    <row r="4" spans="1:11" ht="8.4" thickBot="1">
      <c r="A4" s="36"/>
      <c r="B4" s="37"/>
      <c r="C4" s="17" t="s">
        <v>169</v>
      </c>
      <c r="D4" s="17" t="s">
        <v>169</v>
      </c>
      <c r="E4" s="17" t="s">
        <v>169</v>
      </c>
      <c r="F4" s="88"/>
      <c r="G4" s="17" t="e">
        <v>#REF!</v>
      </c>
      <c r="H4" s="88"/>
      <c r="I4" s="88"/>
      <c r="J4" s="88"/>
      <c r="K4" s="88"/>
    </row>
    <row r="5" spans="1:11" ht="16.5" customHeight="1" thickTop="1">
      <c r="A5" s="83" t="s">
        <v>170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0.199999999999999" thickBot="1">
      <c r="A6" s="5"/>
      <c r="B6" s="5" t="s">
        <v>171</v>
      </c>
      <c r="C6" s="6">
        <v>1078.5000000000002</v>
      </c>
      <c r="D6" s="6">
        <v>701.40000000000009</v>
      </c>
      <c r="E6" s="6">
        <v>120.49999999999999</v>
      </c>
      <c r="F6" s="6">
        <v>81.899999999999991</v>
      </c>
      <c r="G6" s="6">
        <v>0</v>
      </c>
      <c r="H6" s="6">
        <v>24.1</v>
      </c>
      <c r="I6" s="6">
        <v>779.4000000000002</v>
      </c>
      <c r="J6" s="6">
        <v>2785.8000000000006</v>
      </c>
      <c r="K6" s="6">
        <v>0</v>
      </c>
    </row>
    <row r="7" spans="1:11" ht="10.199999999999999" thickBot="1">
      <c r="A7" s="5"/>
      <c r="B7" s="5" t="s">
        <v>172</v>
      </c>
      <c r="C7" s="6">
        <v>-3.6</v>
      </c>
      <c r="D7" s="6">
        <v>-11.5</v>
      </c>
      <c r="E7" s="6">
        <v>0</v>
      </c>
      <c r="F7" s="6">
        <v>0</v>
      </c>
      <c r="G7" s="6">
        <v>0</v>
      </c>
      <c r="H7" s="6">
        <v>0</v>
      </c>
      <c r="I7" s="6">
        <v>-700.1</v>
      </c>
      <c r="J7" s="6">
        <v>-715.2</v>
      </c>
      <c r="K7" s="6">
        <v>0</v>
      </c>
    </row>
    <row r="8" spans="1:11" ht="10.5" customHeight="1" thickBot="1">
      <c r="A8" s="78" t="s">
        <v>173</v>
      </c>
      <c r="B8" s="79"/>
      <c r="C8" s="26">
        <v>1074.9000000000003</v>
      </c>
      <c r="D8" s="26">
        <v>689.90000000000009</v>
      </c>
      <c r="E8" s="26">
        <v>120.49999999999999</v>
      </c>
      <c r="F8" s="26">
        <v>81.899999999999991</v>
      </c>
      <c r="G8" s="26">
        <v>0</v>
      </c>
      <c r="H8" s="26">
        <v>24.1</v>
      </c>
      <c r="I8" s="26">
        <v>79.300000000000182</v>
      </c>
      <c r="J8" s="26">
        <v>2070.6000000000004</v>
      </c>
      <c r="K8" s="26">
        <v>0</v>
      </c>
    </row>
    <row r="9" spans="1:11" ht="10.199999999999999" thickBot="1">
      <c r="A9" s="5"/>
      <c r="B9" s="5"/>
      <c r="C9" s="6"/>
      <c r="D9" s="6"/>
      <c r="E9" s="6"/>
      <c r="F9" s="6"/>
      <c r="G9" s="6"/>
      <c r="H9" s="6"/>
      <c r="I9" s="6"/>
      <c r="J9" s="6"/>
      <c r="K9" s="6"/>
    </row>
    <row r="10" spans="1:11" ht="9.6" customHeight="1" thickBot="1">
      <c r="A10" s="78" t="s">
        <v>5</v>
      </c>
      <c r="B10" s="79"/>
      <c r="C10" s="26">
        <v>611.5</v>
      </c>
      <c r="D10" s="26">
        <v>305.30000000000007</v>
      </c>
      <c r="E10" s="26">
        <v>49.7</v>
      </c>
      <c r="F10" s="26">
        <v>40.6</v>
      </c>
      <c r="G10" s="26">
        <v>0</v>
      </c>
      <c r="H10" s="26">
        <v>12.299999999999997</v>
      </c>
      <c r="I10" s="26">
        <v>7.1999999999999993</v>
      </c>
      <c r="J10" s="26">
        <v>1026.6000000000001</v>
      </c>
      <c r="K10" s="26">
        <v>-5.6898930012039273E-15</v>
      </c>
    </row>
    <row r="11" spans="1:11" ht="19.8" thickBot="1">
      <c r="A11" s="5"/>
      <c r="B11" s="5" t="s">
        <v>174</v>
      </c>
      <c r="C11" s="27">
        <v>0.56889012931435468</v>
      </c>
      <c r="D11" s="27">
        <v>0.44252790259457897</v>
      </c>
      <c r="E11" s="27">
        <v>0.41244813278008308</v>
      </c>
      <c r="F11" s="27">
        <v>0.4957264957264958</v>
      </c>
      <c r="G11" s="27">
        <v>0</v>
      </c>
      <c r="H11" s="27">
        <v>0.51037344398340234</v>
      </c>
      <c r="I11" s="27">
        <v>9.079445145018894E-2</v>
      </c>
      <c r="J11" s="27">
        <v>0.49579831932773105</v>
      </c>
      <c r="K11" s="27">
        <v>0</v>
      </c>
    </row>
    <row r="12" spans="1:11" ht="9.6" customHeight="1" thickBot="1">
      <c r="A12" s="78" t="s">
        <v>175</v>
      </c>
      <c r="B12" s="79"/>
      <c r="C12" s="26">
        <v>88.800000000000082</v>
      </c>
      <c r="D12" s="26">
        <v>54.3</v>
      </c>
      <c r="E12" s="26">
        <v>7.4999999999999893</v>
      </c>
      <c r="F12" s="26">
        <v>2.6999999999999993</v>
      </c>
      <c r="G12" s="26">
        <v>0</v>
      </c>
      <c r="H12" s="26">
        <v>-0.40000000000000568</v>
      </c>
      <c r="I12" s="26">
        <v>-2.5999999999999996</v>
      </c>
      <c r="J12" s="26">
        <v>150.30000000000024</v>
      </c>
      <c r="K12" s="26">
        <v>-5.6898930012039273E-15</v>
      </c>
    </row>
    <row r="13" spans="1:11" ht="10.199999999999999" thickBot="1">
      <c r="A13" s="29"/>
      <c r="B13" s="29" t="s">
        <v>176</v>
      </c>
      <c r="C13" s="30"/>
      <c r="D13" s="30"/>
      <c r="E13" s="30"/>
      <c r="F13" s="30">
        <v>-4.5</v>
      </c>
      <c r="G13" s="30"/>
      <c r="H13" s="30"/>
      <c r="I13" s="30"/>
      <c r="J13" s="30"/>
      <c r="K13" s="30"/>
    </row>
    <row r="14" spans="1:11" ht="9.6">
      <c r="A14" s="31"/>
      <c r="B14" s="31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0.5" customHeight="1">
      <c r="A15" s="76" t="s">
        <v>177</v>
      </c>
      <c r="B15" s="76"/>
      <c r="C15" s="77">
        <v>44500</v>
      </c>
      <c r="D15" s="77"/>
      <c r="E15" s="77"/>
      <c r="F15" s="77"/>
      <c r="G15" s="77"/>
      <c r="H15" s="77"/>
      <c r="I15" s="77"/>
      <c r="J15" s="77"/>
      <c r="K15" s="77"/>
    </row>
    <row r="16" spans="1:11" ht="27" customHeight="1" thickBot="1">
      <c r="A16" s="5"/>
      <c r="B16" s="5" t="s">
        <v>178</v>
      </c>
      <c r="C16" s="6">
        <v>1960.8999999999999</v>
      </c>
      <c r="D16" s="6">
        <v>613.19999999999993</v>
      </c>
      <c r="E16" s="6">
        <v>42.7</v>
      </c>
      <c r="F16" s="6">
        <v>201.4</v>
      </c>
      <c r="G16" s="6">
        <v>0</v>
      </c>
      <c r="H16" s="6">
        <v>8.6</v>
      </c>
      <c r="I16" s="6">
        <v>199.8</v>
      </c>
      <c r="J16" s="6">
        <v>3026.6</v>
      </c>
      <c r="K16" s="6">
        <v>0</v>
      </c>
    </row>
    <row r="17" spans="1:11" ht="10.199999999999999" thickBot="1">
      <c r="A17" s="5"/>
      <c r="B17" s="5" t="s">
        <v>179</v>
      </c>
      <c r="C17" s="6">
        <v>68.2</v>
      </c>
      <c r="D17" s="6">
        <v>77</v>
      </c>
      <c r="E17" s="6">
        <v>12</v>
      </c>
      <c r="F17" s="6">
        <v>0</v>
      </c>
      <c r="G17" s="6">
        <v>0</v>
      </c>
      <c r="H17" s="6">
        <v>0.99999999999999989</v>
      </c>
      <c r="I17" s="6">
        <v>1.4</v>
      </c>
      <c r="J17" s="6">
        <v>159.6</v>
      </c>
      <c r="K17" s="6">
        <v>0</v>
      </c>
    </row>
    <row r="18" spans="1:11" ht="10.199999999999999" thickBot="1">
      <c r="A18" s="5"/>
      <c r="B18" s="5" t="s">
        <v>61</v>
      </c>
      <c r="C18" s="6">
        <v>742.6</v>
      </c>
      <c r="D18" s="6">
        <v>878.6</v>
      </c>
      <c r="E18" s="6">
        <v>178.5</v>
      </c>
      <c r="F18" s="6">
        <v>54.199999999999996</v>
      </c>
      <c r="G18" s="6">
        <v>0</v>
      </c>
      <c r="H18" s="6">
        <v>32.700000000000003</v>
      </c>
      <c r="I18" s="6">
        <v>710.5</v>
      </c>
      <c r="J18" s="6">
        <v>2597.1000000000004</v>
      </c>
      <c r="K18" s="6">
        <v>0</v>
      </c>
    </row>
    <row r="19" spans="1:11" ht="10.199999999999999" thickBot="1">
      <c r="A19" s="5"/>
      <c r="B19" s="5" t="s">
        <v>180</v>
      </c>
      <c r="C19" s="6">
        <v>810.30000000000007</v>
      </c>
      <c r="D19" s="6">
        <v>446.90000000000003</v>
      </c>
      <c r="E19" s="6">
        <v>41.999999999999993</v>
      </c>
      <c r="F19" s="6">
        <v>73.2</v>
      </c>
      <c r="G19" s="6">
        <v>0</v>
      </c>
      <c r="H19" s="6">
        <v>5.8</v>
      </c>
      <c r="I19" s="6">
        <v>186.60000000000002</v>
      </c>
      <c r="J19" s="6">
        <v>1564.8000000000002</v>
      </c>
      <c r="K19" s="6">
        <v>0</v>
      </c>
    </row>
    <row r="20" spans="1:11" ht="10.5" customHeight="1" thickBot="1">
      <c r="A20" s="78" t="s">
        <v>187</v>
      </c>
      <c r="B20" s="79"/>
      <c r="C20" s="80"/>
      <c r="D20" s="81"/>
      <c r="E20" s="81"/>
      <c r="F20" s="81"/>
      <c r="G20" s="81"/>
      <c r="H20" s="81"/>
      <c r="I20" s="81"/>
      <c r="J20" s="81"/>
      <c r="K20" s="82"/>
    </row>
    <row r="21" spans="1:11" ht="10.199999999999999" thickBot="1">
      <c r="A21" s="5"/>
      <c r="B21" s="5" t="s">
        <v>101</v>
      </c>
      <c r="C21" s="6">
        <v>-111.70000000000002</v>
      </c>
      <c r="D21" s="6">
        <v>-12.800000000000002</v>
      </c>
      <c r="E21" s="6">
        <v>-1.2000000000000002</v>
      </c>
      <c r="F21" s="6">
        <v>-3.6</v>
      </c>
      <c r="G21" s="6">
        <v>0</v>
      </c>
      <c r="H21" s="6">
        <v>-0.29999999999999993</v>
      </c>
      <c r="I21" s="6">
        <v>-1.3</v>
      </c>
      <c r="J21" s="6">
        <v>-130.90000000000003</v>
      </c>
      <c r="K21" s="6">
        <v>0</v>
      </c>
    </row>
    <row r="22" spans="1:11" ht="19.8" thickBot="1">
      <c r="A22" s="5"/>
      <c r="B22" s="5" t="s">
        <v>188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9.6">
      <c r="A23" s="31"/>
      <c r="B23" s="31"/>
      <c r="C23" s="32"/>
      <c r="D23" s="32"/>
      <c r="E23" s="32"/>
      <c r="F23" s="32"/>
      <c r="G23" s="32"/>
      <c r="H23" s="32"/>
      <c r="I23" s="32"/>
      <c r="J23" s="32"/>
      <c r="K23" s="32"/>
    </row>
    <row r="24" spans="1:11" ht="10.5" customHeight="1">
      <c r="A24" s="83" t="s">
        <v>183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0.199999999999999" thickBot="1">
      <c r="A25" s="5"/>
      <c r="B25" s="5" t="s">
        <v>171</v>
      </c>
      <c r="C25" s="6">
        <v>660.7</v>
      </c>
      <c r="D25" s="6">
        <v>263.10000000000008</v>
      </c>
      <c r="E25" s="6">
        <v>43.899999999999991</v>
      </c>
      <c r="F25" s="6">
        <v>64.899999999999991</v>
      </c>
      <c r="G25" s="6">
        <v>0</v>
      </c>
      <c r="H25" s="6">
        <v>24.1</v>
      </c>
      <c r="I25" s="6">
        <v>779.4000000000002</v>
      </c>
      <c r="J25" s="6">
        <v>1836.1000000000004</v>
      </c>
      <c r="K25" s="6">
        <v>0</v>
      </c>
    </row>
    <row r="26" spans="1:11" ht="10.199999999999999" thickBot="1">
      <c r="A26" s="5"/>
      <c r="B26" s="5" t="s">
        <v>172</v>
      </c>
      <c r="C26" s="6">
        <v>-3.6</v>
      </c>
      <c r="D26" s="6">
        <v>-11.5</v>
      </c>
      <c r="E26" s="6">
        <v>0</v>
      </c>
      <c r="F26" s="6">
        <v>0</v>
      </c>
      <c r="G26" s="6">
        <v>0</v>
      </c>
      <c r="H26" s="6">
        <v>0</v>
      </c>
      <c r="I26" s="6">
        <v>-700.1</v>
      </c>
      <c r="J26" s="6">
        <v>-715.2</v>
      </c>
      <c r="K26" s="6">
        <v>0</v>
      </c>
    </row>
    <row r="27" spans="1:11" ht="9.6" customHeight="1" thickBot="1">
      <c r="A27" s="78" t="s">
        <v>173</v>
      </c>
      <c r="B27" s="79"/>
      <c r="C27" s="26">
        <v>657.1</v>
      </c>
      <c r="D27" s="26">
        <v>251.60000000000008</v>
      </c>
      <c r="E27" s="26">
        <v>43.899999999999991</v>
      </c>
      <c r="F27" s="26">
        <v>64.899999999999991</v>
      </c>
      <c r="G27" s="26">
        <v>0</v>
      </c>
      <c r="H27" s="26">
        <v>24.1</v>
      </c>
      <c r="I27" s="26">
        <v>79.300000000000182</v>
      </c>
      <c r="J27" s="26">
        <v>1120.9000000000003</v>
      </c>
      <c r="K27" s="26">
        <v>0</v>
      </c>
    </row>
    <row r="28" spans="1:11" ht="9.6">
      <c r="A28" s="31"/>
      <c r="B28" s="31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0.5" customHeight="1" thickBot="1">
      <c r="A29" s="78" t="s">
        <v>5</v>
      </c>
      <c r="B29" s="79"/>
      <c r="C29" s="26">
        <v>370.9</v>
      </c>
      <c r="D29" s="26">
        <v>103.30000000000001</v>
      </c>
      <c r="E29" s="26">
        <v>15.3</v>
      </c>
      <c r="F29" s="26">
        <v>31.1</v>
      </c>
      <c r="G29" s="26">
        <v>0</v>
      </c>
      <c r="H29" s="26">
        <v>12.299999999999997</v>
      </c>
      <c r="I29" s="26">
        <v>7.1999999999999993</v>
      </c>
      <c r="J29" s="26">
        <v>540.1</v>
      </c>
      <c r="K29" s="26">
        <v>0</v>
      </c>
    </row>
    <row r="30" spans="1:11" ht="19.8" thickBot="1">
      <c r="A30" s="5"/>
      <c r="B30" s="5" t="s">
        <v>174</v>
      </c>
      <c r="C30" s="27">
        <v>0.56444985542535375</v>
      </c>
      <c r="D30" s="27">
        <v>0.41057233704292517</v>
      </c>
      <c r="E30" s="27">
        <v>0.34851936218678825</v>
      </c>
      <c r="F30" s="27">
        <v>0.47919876733436062</v>
      </c>
      <c r="G30" s="27">
        <v>0</v>
      </c>
      <c r="H30" s="27">
        <v>0.51037344398340234</v>
      </c>
      <c r="I30" s="27">
        <v>9.079445145018894E-2</v>
      </c>
      <c r="J30" s="27">
        <v>0.48184494602551509</v>
      </c>
      <c r="K30" s="27">
        <v>0</v>
      </c>
    </row>
    <row r="31" spans="1:11" ht="11.25" customHeight="1" thickBot="1">
      <c r="A31" s="78" t="s">
        <v>175</v>
      </c>
      <c r="B31" s="79"/>
      <c r="C31" s="26">
        <v>113.60000000000002</v>
      </c>
      <c r="D31" s="26">
        <v>4.3999999999999915</v>
      </c>
      <c r="E31" s="26">
        <v>-1.600000000000005</v>
      </c>
      <c r="F31" s="26">
        <v>4.6999999999999993</v>
      </c>
      <c r="G31" s="26">
        <v>0</v>
      </c>
      <c r="H31" s="26">
        <v>-0.40000000000000568</v>
      </c>
      <c r="I31" s="26">
        <v>-2.5999999999999996</v>
      </c>
      <c r="J31" s="26">
        <v>118.10000000000014</v>
      </c>
      <c r="K31" s="26">
        <v>0</v>
      </c>
    </row>
    <row r="32" spans="1:11" ht="10.199999999999999" thickBot="1">
      <c r="A32" s="29"/>
      <c r="B32" s="29" t="s">
        <v>176</v>
      </c>
      <c r="C32" s="30"/>
      <c r="D32" s="30"/>
      <c r="E32" s="30"/>
      <c r="F32" s="30">
        <v>-2.1</v>
      </c>
      <c r="G32" s="30"/>
      <c r="H32" s="30"/>
      <c r="I32" s="30"/>
      <c r="J32" s="30"/>
      <c r="K32" s="30"/>
    </row>
    <row r="33" spans="1:11" ht="10.199999999999999" thickBot="1">
      <c r="A33" s="31"/>
      <c r="B33" s="31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0.5" customHeight="1">
      <c r="A34" s="76" t="s">
        <v>177</v>
      </c>
      <c r="B34" s="76"/>
      <c r="C34" s="77">
        <f>C15</f>
        <v>44500</v>
      </c>
      <c r="D34" s="77"/>
      <c r="E34" s="77"/>
      <c r="F34" s="77"/>
      <c r="G34" s="77"/>
      <c r="H34" s="77"/>
      <c r="I34" s="77"/>
      <c r="J34" s="77"/>
      <c r="K34" s="77"/>
    </row>
    <row r="35" spans="1:11" ht="26.4" customHeight="1" thickBot="1">
      <c r="A35" s="5"/>
      <c r="B35" s="5" t="s">
        <v>178</v>
      </c>
      <c r="C35" s="6">
        <v>1085</v>
      </c>
      <c r="D35" s="6">
        <v>277.5</v>
      </c>
      <c r="E35" s="6">
        <v>17.399999999999999</v>
      </c>
      <c r="F35" s="6">
        <v>133.80000000000001</v>
      </c>
      <c r="G35" s="6">
        <v>0</v>
      </c>
      <c r="H35" s="6">
        <v>8.6</v>
      </c>
      <c r="I35" s="6">
        <v>199.8</v>
      </c>
      <c r="J35" s="6">
        <v>1722.1</v>
      </c>
      <c r="K35" s="6">
        <v>0</v>
      </c>
    </row>
    <row r="36" spans="1:11" ht="10.199999999999999" thickBot="1">
      <c r="A36" s="5"/>
      <c r="B36" s="5" t="s">
        <v>179</v>
      </c>
      <c r="C36" s="6">
        <v>60.3</v>
      </c>
      <c r="D36" s="6">
        <v>29.900000000000002</v>
      </c>
      <c r="E36" s="6">
        <v>4.9000000000000004</v>
      </c>
      <c r="F36" s="6">
        <v>0</v>
      </c>
      <c r="G36" s="6">
        <v>0</v>
      </c>
      <c r="H36" s="6">
        <v>0.99999999999999989</v>
      </c>
      <c r="I36" s="6">
        <v>1.4</v>
      </c>
      <c r="J36" s="6">
        <v>97.500000000000014</v>
      </c>
      <c r="K36" s="6">
        <v>0</v>
      </c>
    </row>
    <row r="37" spans="1:11" ht="10.199999999999999" thickBot="1">
      <c r="A37" s="5"/>
      <c r="B37" s="5" t="s">
        <v>61</v>
      </c>
      <c r="C37" s="6">
        <v>387.09999999999997</v>
      </c>
      <c r="D37" s="6">
        <v>359.3</v>
      </c>
      <c r="E37" s="6">
        <v>71.099999999999994</v>
      </c>
      <c r="F37" s="6">
        <v>45.6</v>
      </c>
      <c r="G37" s="6">
        <v>0</v>
      </c>
      <c r="H37" s="6">
        <v>32.700000000000003</v>
      </c>
      <c r="I37" s="6">
        <v>710.5</v>
      </c>
      <c r="J37" s="6">
        <v>1606.3000000000002</v>
      </c>
      <c r="K37" s="6">
        <v>0</v>
      </c>
    </row>
    <row r="38" spans="1:11" ht="10.199999999999999" thickBot="1">
      <c r="A38" s="5"/>
      <c r="B38" s="5" t="s">
        <v>180</v>
      </c>
      <c r="C38" s="6">
        <v>572.70000000000005</v>
      </c>
      <c r="D38" s="6">
        <v>182.9</v>
      </c>
      <c r="E38" s="6">
        <v>16.7</v>
      </c>
      <c r="F38" s="6">
        <v>63.2</v>
      </c>
      <c r="G38" s="6">
        <v>0</v>
      </c>
      <c r="H38" s="6">
        <v>5.8</v>
      </c>
      <c r="I38" s="6">
        <v>186.60000000000002</v>
      </c>
      <c r="J38" s="6">
        <v>1027.9000000000001</v>
      </c>
      <c r="K38" s="6">
        <v>0</v>
      </c>
    </row>
    <row r="39" spans="1:11" ht="10.5" customHeight="1" thickBot="1">
      <c r="A39" s="78" t="s">
        <v>187</v>
      </c>
      <c r="B39" s="79"/>
      <c r="C39" s="96"/>
      <c r="D39" s="97"/>
      <c r="E39" s="80"/>
      <c r="F39" s="81"/>
      <c r="G39" s="81"/>
      <c r="H39" s="81"/>
      <c r="I39" s="81"/>
      <c r="J39" s="81"/>
      <c r="K39" s="81"/>
    </row>
    <row r="40" spans="1:11" ht="10.199999999999999" thickBot="1">
      <c r="A40" s="5"/>
      <c r="B40" s="5" t="s">
        <v>101</v>
      </c>
      <c r="C40" s="6">
        <v>-49.400000000000006</v>
      </c>
      <c r="D40" s="6">
        <v>-8.7000000000000028</v>
      </c>
      <c r="E40" s="6">
        <v>-0.40000000000000013</v>
      </c>
      <c r="F40" s="6">
        <v>-3.5</v>
      </c>
      <c r="G40" s="6">
        <v>0</v>
      </c>
      <c r="H40" s="6">
        <v>-0.29999999999999993</v>
      </c>
      <c r="I40" s="6">
        <v>-1.3</v>
      </c>
      <c r="J40" s="6">
        <v>-63.6</v>
      </c>
      <c r="K40" s="6">
        <v>0</v>
      </c>
    </row>
    <row r="41" spans="1:11" ht="19.8" thickBot="1">
      <c r="A41" s="5"/>
      <c r="B41" s="5" t="s">
        <v>188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</row>
    <row r="42" spans="1:11" ht="9.6">
      <c r="A42" s="31"/>
      <c r="B42" s="31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0.5" customHeight="1">
      <c r="A43" s="83" t="s">
        <v>184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  <row r="44" spans="1:11" ht="10.199999999999999" thickBot="1">
      <c r="A44" s="5"/>
      <c r="B44" s="5" t="s">
        <v>171</v>
      </c>
      <c r="C44" s="6">
        <v>399.1</v>
      </c>
      <c r="D44" s="6">
        <v>290.79999999999995</v>
      </c>
      <c r="E44" s="6">
        <v>57.099999999999994</v>
      </c>
      <c r="F44" s="6">
        <v>9</v>
      </c>
      <c r="G44" s="6">
        <v>0</v>
      </c>
      <c r="H44" s="6">
        <v>0</v>
      </c>
      <c r="I44" s="6">
        <v>0</v>
      </c>
      <c r="J44" s="6">
        <v>756</v>
      </c>
      <c r="K44" s="6">
        <v>0</v>
      </c>
    </row>
    <row r="45" spans="1:11" ht="10.199999999999999" thickBot="1">
      <c r="A45" s="5"/>
      <c r="B45" s="5" t="s">
        <v>172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</row>
    <row r="46" spans="1:11" ht="10.5" customHeight="1" thickBot="1">
      <c r="A46" s="78" t="s">
        <v>173</v>
      </c>
      <c r="B46" s="79"/>
      <c r="C46" s="26">
        <v>399.1</v>
      </c>
      <c r="D46" s="26">
        <v>290.79999999999995</v>
      </c>
      <c r="E46" s="26">
        <v>57.099999999999994</v>
      </c>
      <c r="F46" s="26">
        <v>9</v>
      </c>
      <c r="G46" s="26">
        <v>0</v>
      </c>
      <c r="H46" s="26">
        <v>0</v>
      </c>
      <c r="I46" s="26">
        <v>0</v>
      </c>
      <c r="J46" s="26">
        <v>756</v>
      </c>
      <c r="K46" s="26">
        <v>0</v>
      </c>
    </row>
    <row r="47" spans="1:11" ht="9.6">
      <c r="A47" s="31"/>
      <c r="B47" s="31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0.5" customHeight="1" thickBot="1">
      <c r="A48" s="78" t="s">
        <v>5</v>
      </c>
      <c r="B48" s="79"/>
      <c r="C48" s="26">
        <v>233.9</v>
      </c>
      <c r="D48" s="26">
        <v>134.30000000000001</v>
      </c>
      <c r="E48" s="26">
        <v>25.9</v>
      </c>
      <c r="F48" s="26">
        <v>4.8</v>
      </c>
      <c r="G48" s="26">
        <v>0</v>
      </c>
      <c r="H48" s="26">
        <v>0</v>
      </c>
      <c r="I48" s="26">
        <v>0</v>
      </c>
      <c r="J48" s="26">
        <v>398.90000000000003</v>
      </c>
      <c r="K48" s="26">
        <v>0</v>
      </c>
    </row>
    <row r="49" spans="1:11" ht="19.8" thickBot="1">
      <c r="A49" s="5"/>
      <c r="B49" s="5" t="s">
        <v>174</v>
      </c>
      <c r="C49" s="27">
        <v>0.58606865447256329</v>
      </c>
      <c r="D49" s="27">
        <v>0.46182943603851456</v>
      </c>
      <c r="E49" s="27">
        <v>0.45359019264448336</v>
      </c>
      <c r="F49" s="27">
        <v>0.53333333333333333</v>
      </c>
      <c r="G49" s="27">
        <v>0</v>
      </c>
      <c r="H49" s="27">
        <v>0</v>
      </c>
      <c r="I49" s="27">
        <v>0</v>
      </c>
      <c r="J49" s="27">
        <v>0.5276455026455027</v>
      </c>
      <c r="K49" s="27">
        <v>0</v>
      </c>
    </row>
    <row r="50" spans="1:11" ht="9.6" customHeight="1" thickBot="1">
      <c r="A50" s="78" t="s">
        <v>175</v>
      </c>
      <c r="B50" s="79"/>
      <c r="C50" s="26">
        <v>-12.499999999999943</v>
      </c>
      <c r="D50" s="26">
        <v>35.699999999999989</v>
      </c>
      <c r="E50" s="26">
        <v>7.1999999999999957</v>
      </c>
      <c r="F50" s="26">
        <v>0.19999999999999929</v>
      </c>
      <c r="G50" s="26">
        <v>0</v>
      </c>
      <c r="H50" s="26">
        <v>0</v>
      </c>
      <c r="I50" s="26">
        <v>0</v>
      </c>
      <c r="J50" s="26">
        <v>30.60000000000008</v>
      </c>
      <c r="K50" s="26">
        <v>0</v>
      </c>
    </row>
    <row r="51" spans="1:11" ht="10.199999999999999" thickBot="1">
      <c r="A51" s="29"/>
      <c r="B51" s="29" t="s">
        <v>176</v>
      </c>
      <c r="C51" s="30"/>
      <c r="D51" s="30"/>
      <c r="E51" s="30"/>
      <c r="F51" s="30">
        <v>-1.1000000000000001</v>
      </c>
      <c r="G51" s="30"/>
      <c r="H51" s="30"/>
      <c r="I51" s="30"/>
      <c r="J51" s="30"/>
      <c r="K51" s="30"/>
    </row>
    <row r="52" spans="1:11" ht="9.6">
      <c r="A52" s="31"/>
      <c r="B52" s="31"/>
      <c r="C52" s="28"/>
      <c r="D52" s="28"/>
      <c r="E52" s="28"/>
      <c r="F52" s="28"/>
      <c r="G52" s="28"/>
      <c r="H52" s="28"/>
      <c r="I52" s="28"/>
      <c r="J52" s="28"/>
      <c r="K52" s="28"/>
    </row>
    <row r="53" spans="1:11" ht="9.6" customHeight="1">
      <c r="A53" s="76" t="s">
        <v>177</v>
      </c>
      <c r="B53" s="76"/>
      <c r="C53" s="77">
        <f>C34</f>
        <v>44500</v>
      </c>
      <c r="D53" s="77"/>
      <c r="E53" s="77"/>
      <c r="F53" s="77"/>
      <c r="G53" s="77"/>
      <c r="H53" s="77"/>
      <c r="I53" s="77"/>
      <c r="J53" s="77"/>
      <c r="K53" s="77"/>
    </row>
    <row r="54" spans="1:11" ht="29.4" customHeight="1" thickBot="1">
      <c r="A54" s="5"/>
      <c r="B54" s="5" t="s">
        <v>178</v>
      </c>
      <c r="C54" s="6">
        <v>868.19999999999993</v>
      </c>
      <c r="D54" s="6">
        <v>226.29999999999998</v>
      </c>
      <c r="E54" s="6">
        <v>17.600000000000001</v>
      </c>
      <c r="F54" s="6">
        <v>17.100000000000001</v>
      </c>
      <c r="G54" s="6">
        <v>0</v>
      </c>
      <c r="H54" s="6">
        <v>0</v>
      </c>
      <c r="I54" s="6">
        <v>0</v>
      </c>
      <c r="J54" s="6">
        <v>1129.1999999999998</v>
      </c>
      <c r="K54" s="6">
        <v>0</v>
      </c>
    </row>
    <row r="55" spans="1:11" ht="10.199999999999999" thickBot="1">
      <c r="A55" s="5"/>
      <c r="B55" s="5" t="s">
        <v>179</v>
      </c>
      <c r="C55" s="6">
        <v>7.9</v>
      </c>
      <c r="D55" s="6">
        <v>31.400000000000002</v>
      </c>
      <c r="E55" s="6">
        <v>4.9000000000000004</v>
      </c>
      <c r="F55" s="6">
        <v>0</v>
      </c>
      <c r="G55" s="6">
        <v>0</v>
      </c>
      <c r="H55" s="6">
        <v>0</v>
      </c>
      <c r="I55" s="6">
        <v>0</v>
      </c>
      <c r="J55" s="6">
        <v>44.2</v>
      </c>
      <c r="K55" s="6">
        <v>0</v>
      </c>
    </row>
    <row r="56" spans="1:11" ht="10.199999999999999" thickBot="1">
      <c r="A56" s="5"/>
      <c r="B56" s="5" t="s">
        <v>61</v>
      </c>
      <c r="C56" s="6">
        <v>351.3</v>
      </c>
      <c r="D56" s="6">
        <v>345.4</v>
      </c>
      <c r="E56" s="6">
        <v>76</v>
      </c>
      <c r="F56" s="6">
        <v>3.8</v>
      </c>
      <c r="G56" s="6">
        <v>0</v>
      </c>
      <c r="H56" s="6">
        <v>0</v>
      </c>
      <c r="I56" s="6">
        <v>0</v>
      </c>
      <c r="J56" s="6">
        <v>776.5</v>
      </c>
      <c r="K56" s="6">
        <v>0</v>
      </c>
    </row>
    <row r="57" spans="1:11" ht="10.199999999999999" thickBot="1">
      <c r="A57" s="5"/>
      <c r="B57" s="5" t="s">
        <v>180</v>
      </c>
      <c r="C57" s="6">
        <v>237.5</v>
      </c>
      <c r="D57" s="6">
        <v>178.20000000000002</v>
      </c>
      <c r="E57" s="6">
        <v>17.899999999999999</v>
      </c>
      <c r="F57" s="6">
        <v>2.8</v>
      </c>
      <c r="G57" s="6">
        <v>0</v>
      </c>
      <c r="H57" s="6">
        <v>0</v>
      </c>
      <c r="I57" s="6">
        <v>0</v>
      </c>
      <c r="J57" s="6">
        <v>436.40000000000003</v>
      </c>
      <c r="K57" s="6">
        <v>0</v>
      </c>
    </row>
    <row r="58" spans="1:11" ht="9.6" customHeight="1" thickBot="1">
      <c r="A58" s="78" t="s">
        <v>187</v>
      </c>
      <c r="B58" s="79"/>
      <c r="C58" s="80"/>
      <c r="D58" s="81"/>
      <c r="E58" s="81"/>
      <c r="F58" s="81"/>
      <c r="G58" s="81"/>
      <c r="H58" s="81"/>
      <c r="I58" s="81"/>
      <c r="J58" s="81"/>
      <c r="K58" s="82"/>
    </row>
    <row r="59" spans="1:11" ht="10.199999999999999" thickBot="1">
      <c r="A59" s="5"/>
      <c r="B59" s="5" t="s">
        <v>101</v>
      </c>
      <c r="C59" s="6">
        <v>-55.600000000000009</v>
      </c>
      <c r="D59" s="6">
        <v>-2.7</v>
      </c>
      <c r="E59" s="6">
        <v>-0.60000000000000009</v>
      </c>
      <c r="F59" s="6">
        <v>-0.1</v>
      </c>
      <c r="G59" s="6">
        <v>0</v>
      </c>
      <c r="H59" s="6">
        <v>0</v>
      </c>
      <c r="I59" s="6">
        <v>0</v>
      </c>
      <c r="J59" s="6">
        <v>-59.000000000000014</v>
      </c>
      <c r="K59" s="6">
        <v>0</v>
      </c>
    </row>
    <row r="60" spans="1:11" ht="19.8" thickBot="1">
      <c r="A60" s="5"/>
      <c r="B60" s="5" t="s">
        <v>188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</row>
    <row r="61" spans="1:11" ht="10.5" customHeight="1">
      <c r="A61" s="31" t="s">
        <v>187</v>
      </c>
      <c r="B61" s="31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10.5" customHeight="1">
      <c r="A62" s="86">
        <v>0</v>
      </c>
      <c r="B62" s="86" t="s">
        <v>101</v>
      </c>
      <c r="C62" s="86">
        <v>-55.600000000000009</v>
      </c>
      <c r="D62" s="86">
        <v>-2.7</v>
      </c>
      <c r="E62" s="86">
        <v>-0.60000000000000009</v>
      </c>
      <c r="F62" s="86">
        <v>-0.1</v>
      </c>
      <c r="G62" s="86">
        <v>0</v>
      </c>
      <c r="H62" s="86">
        <v>0</v>
      </c>
      <c r="I62" s="86">
        <v>0</v>
      </c>
      <c r="J62" s="86">
        <v>-59.000000000000014</v>
      </c>
      <c r="K62" s="86">
        <v>0</v>
      </c>
    </row>
    <row r="63" spans="1:11" ht="21" customHeight="1">
      <c r="A63" s="31">
        <v>0</v>
      </c>
      <c r="B63" s="31" t="s">
        <v>188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</row>
    <row r="64" spans="1:11" ht="10.5" customHeight="1">
      <c r="A64" s="31">
        <v>0</v>
      </c>
      <c r="B64" s="31"/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</row>
    <row r="65" spans="1:11" ht="36.6" customHeight="1">
      <c r="A65" s="84" t="s">
        <v>185</v>
      </c>
      <c r="B65" s="84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</row>
    <row r="66" spans="1:11" ht="10.5" customHeight="1">
      <c r="A66" s="31">
        <v>0</v>
      </c>
      <c r="B66" s="31"/>
      <c r="C66" s="32">
        <v>18.700000000000003</v>
      </c>
      <c r="D66" s="32">
        <v>147.5</v>
      </c>
      <c r="E66" s="32">
        <v>19.5</v>
      </c>
      <c r="F66" s="32">
        <v>8</v>
      </c>
      <c r="G66" s="32">
        <v>0</v>
      </c>
      <c r="H66" s="32">
        <v>0</v>
      </c>
      <c r="I66" s="32">
        <v>0</v>
      </c>
      <c r="J66" s="32">
        <v>193.7</v>
      </c>
      <c r="K66" s="32">
        <v>0</v>
      </c>
    </row>
    <row r="67" spans="1:11" ht="10.5" customHeight="1">
      <c r="A67" s="84">
        <v>0</v>
      </c>
      <c r="B67" s="84" t="s">
        <v>172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</row>
    <row r="68" spans="1:11" ht="10.5" customHeight="1">
      <c r="A68" s="31" t="s">
        <v>173</v>
      </c>
      <c r="B68" s="31"/>
      <c r="C68" s="32">
        <v>18.700000000000003</v>
      </c>
      <c r="D68" s="32">
        <v>147.5</v>
      </c>
      <c r="E68" s="32">
        <v>19.5</v>
      </c>
      <c r="F68" s="32">
        <v>8</v>
      </c>
      <c r="G68" s="32">
        <v>0</v>
      </c>
      <c r="H68" s="32">
        <v>0</v>
      </c>
      <c r="I68" s="32">
        <v>0</v>
      </c>
      <c r="J68" s="32">
        <v>193.7</v>
      </c>
      <c r="K68" s="32">
        <v>0</v>
      </c>
    </row>
    <row r="69" spans="1:11" ht="10.5" customHeight="1">
      <c r="A69" s="84">
        <v>0</v>
      </c>
      <c r="B69" s="84"/>
      <c r="C69" s="32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</row>
    <row r="70" spans="1:11" ht="10.5" customHeight="1">
      <c r="A70" s="84" t="s">
        <v>5</v>
      </c>
      <c r="B70" s="84"/>
      <c r="C70" s="32">
        <v>6.7000000000000011</v>
      </c>
      <c r="D70" s="32">
        <v>67.700000000000017</v>
      </c>
      <c r="E70" s="32">
        <v>8.5</v>
      </c>
      <c r="F70" s="32">
        <v>4.7</v>
      </c>
      <c r="G70" s="32">
        <v>0</v>
      </c>
      <c r="H70" s="32">
        <v>0</v>
      </c>
      <c r="I70" s="32">
        <v>0</v>
      </c>
      <c r="J70" s="32">
        <v>87.600000000000023</v>
      </c>
      <c r="K70" s="32">
        <v>-5.6898930012039273E-15</v>
      </c>
    </row>
    <row r="71" spans="1:11" ht="19.2" customHeight="1">
      <c r="A71" s="85">
        <v>0</v>
      </c>
      <c r="B71" s="85" t="s">
        <v>174</v>
      </c>
      <c r="C71" s="33">
        <v>0.35828877005347592</v>
      </c>
      <c r="D71" s="33">
        <v>0.45898305084745772</v>
      </c>
      <c r="E71" s="33">
        <v>0.4358974358974359</v>
      </c>
      <c r="F71" s="33">
        <v>0.58750000000000002</v>
      </c>
      <c r="G71" s="33">
        <v>0</v>
      </c>
      <c r="H71" s="33" t="s">
        <v>2</v>
      </c>
      <c r="I71" s="33" t="s">
        <v>2</v>
      </c>
      <c r="J71" s="33">
        <v>0.452245740836345</v>
      </c>
      <c r="K71" s="33" t="s">
        <v>2</v>
      </c>
    </row>
    <row r="72" spans="1:11" ht="19.2" customHeight="1">
      <c r="A72" s="31" t="s">
        <v>175</v>
      </c>
      <c r="B72" s="31">
        <v>0</v>
      </c>
      <c r="C72" s="32">
        <v>-12.299999999999999</v>
      </c>
      <c r="D72" s="32">
        <v>14.200000000000017</v>
      </c>
      <c r="E72" s="32">
        <v>1.8999999999999986</v>
      </c>
      <c r="F72" s="32">
        <v>-2.1999999999999993</v>
      </c>
      <c r="G72" s="32">
        <v>0</v>
      </c>
      <c r="H72" s="32">
        <v>0</v>
      </c>
      <c r="I72" s="32">
        <v>0</v>
      </c>
      <c r="J72" s="32">
        <v>1.6000000000000227</v>
      </c>
      <c r="K72" s="32">
        <v>-5.6898930012039273E-15</v>
      </c>
    </row>
    <row r="73" spans="1:11" ht="19.2" customHeight="1">
      <c r="A73" s="31">
        <v>0</v>
      </c>
      <c r="B73" s="31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</row>
    <row r="74" spans="1:11" ht="19.2" customHeight="1">
      <c r="A74" s="31" t="s">
        <v>177</v>
      </c>
      <c r="B74" s="31">
        <v>0</v>
      </c>
      <c r="C74" s="32">
        <v>44500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</row>
    <row r="75" spans="1:11" ht="10.5" customHeight="1">
      <c r="A75" s="31">
        <v>0</v>
      </c>
      <c r="B75" s="31"/>
      <c r="C75" s="32">
        <v>7.7</v>
      </c>
      <c r="D75" s="32">
        <v>109.4</v>
      </c>
      <c r="E75" s="32">
        <v>7.7</v>
      </c>
      <c r="F75" s="32">
        <v>50.5</v>
      </c>
      <c r="G75" s="32">
        <v>0</v>
      </c>
      <c r="H75" s="32">
        <v>0</v>
      </c>
      <c r="I75" s="32">
        <v>0</v>
      </c>
      <c r="J75" s="32">
        <v>175.3</v>
      </c>
      <c r="K75" s="32">
        <v>0</v>
      </c>
    </row>
    <row r="76" spans="1:11" ht="10.5" customHeight="1">
      <c r="A76" s="84">
        <v>0</v>
      </c>
      <c r="B76" s="84" t="s">
        <v>179</v>
      </c>
      <c r="C76" s="32">
        <v>0</v>
      </c>
      <c r="D76" s="32">
        <v>15.7</v>
      </c>
      <c r="E76" s="32">
        <v>2.2000000000000002</v>
      </c>
      <c r="F76" s="32">
        <v>0</v>
      </c>
      <c r="G76" s="32">
        <v>0</v>
      </c>
      <c r="H76" s="32">
        <v>0</v>
      </c>
      <c r="I76" s="32">
        <v>0</v>
      </c>
      <c r="J76" s="32">
        <v>17.899999999999999</v>
      </c>
      <c r="K76" s="32">
        <v>0</v>
      </c>
    </row>
    <row r="77" spans="1:11" ht="10.5" customHeight="1">
      <c r="A77" s="31">
        <v>0</v>
      </c>
      <c r="B77" s="31" t="s">
        <v>61</v>
      </c>
      <c r="C77" s="32">
        <v>4.1999999999999993</v>
      </c>
      <c r="D77" s="32">
        <v>173.9</v>
      </c>
      <c r="E77" s="32">
        <v>31.4</v>
      </c>
      <c r="F77" s="32">
        <v>4.8</v>
      </c>
      <c r="G77" s="32">
        <v>0</v>
      </c>
      <c r="H77" s="32">
        <v>0</v>
      </c>
      <c r="I77" s="32">
        <v>0</v>
      </c>
      <c r="J77" s="32">
        <v>214.3</v>
      </c>
      <c r="K77" s="32">
        <v>0</v>
      </c>
    </row>
    <row r="78" spans="1:11" ht="10.5" customHeight="1">
      <c r="A78" s="31">
        <v>0</v>
      </c>
      <c r="B78" s="31" t="s">
        <v>180</v>
      </c>
      <c r="C78" s="32">
        <v>0.1</v>
      </c>
      <c r="D78" s="32">
        <v>85.8</v>
      </c>
      <c r="E78" s="32">
        <v>7.4</v>
      </c>
      <c r="F78" s="32">
        <v>7.2</v>
      </c>
      <c r="G78" s="32">
        <v>0</v>
      </c>
      <c r="H78" s="32">
        <v>0</v>
      </c>
      <c r="I78" s="32">
        <v>0</v>
      </c>
      <c r="J78" s="32">
        <v>100.5</v>
      </c>
      <c r="K78" s="32">
        <v>0</v>
      </c>
    </row>
    <row r="79" spans="1:11" ht="9.6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</row>
    <row r="80" spans="1:11" ht="7.95" customHeight="1">
      <c r="A80" s="83" t="s">
        <v>185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0.199999999999999" thickBot="1">
      <c r="A81" s="5"/>
      <c r="B81" s="5" t="s">
        <v>171</v>
      </c>
      <c r="C81" s="5">
        <v>18.700000000000003</v>
      </c>
      <c r="D81" s="6">
        <v>147.5</v>
      </c>
      <c r="E81" s="6">
        <v>19.5</v>
      </c>
      <c r="F81" s="6">
        <v>8</v>
      </c>
      <c r="G81" s="6">
        <v>0</v>
      </c>
      <c r="H81" s="6">
        <v>0</v>
      </c>
      <c r="I81" s="6">
        <v>0</v>
      </c>
      <c r="J81" s="6">
        <v>193.7</v>
      </c>
      <c r="K81" s="6">
        <v>0</v>
      </c>
    </row>
    <row r="82" spans="1:11" ht="10.199999999999999" thickBot="1">
      <c r="A82" s="5"/>
      <c r="B82" s="5" t="s">
        <v>172</v>
      </c>
      <c r="C82" s="5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</row>
    <row r="83" spans="1:11" ht="10.5" customHeight="1" thickBot="1">
      <c r="A83" s="78" t="s">
        <v>173</v>
      </c>
      <c r="B83" s="79"/>
      <c r="C83" s="26">
        <v>18.700000000000003</v>
      </c>
      <c r="D83" s="26">
        <v>147.5</v>
      </c>
      <c r="E83" s="26">
        <v>19.5</v>
      </c>
      <c r="F83" s="26">
        <v>8</v>
      </c>
      <c r="G83" s="26">
        <v>0</v>
      </c>
      <c r="H83" s="26">
        <v>0</v>
      </c>
      <c r="I83" s="26">
        <v>0</v>
      </c>
      <c r="J83" s="26">
        <v>193.7</v>
      </c>
      <c r="K83" s="26">
        <v>0</v>
      </c>
    </row>
    <row r="84" spans="1:11" ht="9.6">
      <c r="A84" s="31"/>
      <c r="B84" s="31"/>
      <c r="C84" s="28"/>
      <c r="D84" s="28"/>
      <c r="E84" s="28"/>
      <c r="F84" s="28"/>
      <c r="G84" s="28"/>
      <c r="H84" s="28"/>
      <c r="I84" s="28"/>
      <c r="J84" s="28"/>
      <c r="K84" s="28"/>
    </row>
    <row r="85" spans="1:11" ht="10.5" customHeight="1" thickBot="1">
      <c r="A85" s="78" t="s">
        <v>5</v>
      </c>
      <c r="B85" s="79"/>
      <c r="C85" s="26">
        <v>6.7000000000000011</v>
      </c>
      <c r="D85" s="26">
        <v>67.700000000000017</v>
      </c>
      <c r="E85" s="26">
        <v>8.5</v>
      </c>
      <c r="F85" s="26">
        <v>4.7</v>
      </c>
      <c r="G85" s="26">
        <v>0</v>
      </c>
      <c r="H85" s="26">
        <v>0</v>
      </c>
      <c r="I85" s="26">
        <v>0</v>
      </c>
      <c r="J85" s="26">
        <v>87.600000000000023</v>
      </c>
      <c r="K85" s="26">
        <v>-5.6898930012039273E-15</v>
      </c>
    </row>
    <row r="86" spans="1:11" ht="19.2">
      <c r="A86" s="31"/>
      <c r="B86" s="31" t="s">
        <v>174</v>
      </c>
      <c r="C86" s="34">
        <v>0.35828877005347592</v>
      </c>
      <c r="D86" s="34">
        <v>0.45898305084745772</v>
      </c>
      <c r="E86" s="34">
        <v>0.4358974358974359</v>
      </c>
      <c r="F86" s="34">
        <v>0.58750000000000002</v>
      </c>
      <c r="G86" s="34">
        <v>0</v>
      </c>
      <c r="H86" s="34">
        <v>0</v>
      </c>
      <c r="I86" s="34">
        <v>0</v>
      </c>
      <c r="J86" s="34">
        <v>0.452245740836345</v>
      </c>
      <c r="K86" s="34">
        <v>0</v>
      </c>
    </row>
    <row r="87" spans="1:11" ht="9.6" customHeight="1" thickBot="1">
      <c r="A87" s="78" t="s">
        <v>175</v>
      </c>
      <c r="B87" s="79"/>
      <c r="C87" s="26">
        <v>-12.299999999999999</v>
      </c>
      <c r="D87" s="26">
        <v>14.200000000000017</v>
      </c>
      <c r="E87" s="26">
        <v>1.8999999999999986</v>
      </c>
      <c r="F87" s="26">
        <v>-2.1999999999999993</v>
      </c>
      <c r="G87" s="26">
        <v>0</v>
      </c>
      <c r="H87" s="26">
        <v>0</v>
      </c>
      <c r="I87" s="26">
        <v>0</v>
      </c>
      <c r="J87" s="26">
        <v>1.6000000000000227</v>
      </c>
      <c r="K87" s="26">
        <v>-5.6898930012039273E-15</v>
      </c>
    </row>
    <row r="88" spans="1:11" ht="10.199999999999999" thickBot="1">
      <c r="A88" s="29"/>
      <c r="B88" s="29" t="s">
        <v>176</v>
      </c>
      <c r="C88" s="30"/>
      <c r="D88" s="30"/>
      <c r="E88" s="30"/>
      <c r="F88" s="30">
        <v>-1.3</v>
      </c>
      <c r="G88" s="30"/>
      <c r="H88" s="30"/>
      <c r="I88" s="30"/>
      <c r="J88" s="30"/>
      <c r="K88" s="30"/>
    </row>
    <row r="89" spans="1:11" ht="9.6">
      <c r="A89" s="31"/>
      <c r="B89" s="31"/>
      <c r="C89" s="28"/>
      <c r="D89" s="28"/>
      <c r="E89" s="28"/>
      <c r="F89" s="28"/>
      <c r="G89" s="28"/>
      <c r="H89" s="28"/>
      <c r="I89" s="28"/>
      <c r="J89" s="28"/>
      <c r="K89" s="28"/>
    </row>
    <row r="90" spans="1:11" ht="9.6" customHeight="1">
      <c r="A90" s="76" t="s">
        <v>177</v>
      </c>
      <c r="B90" s="76"/>
      <c r="C90" s="77">
        <f>C53</f>
        <v>44500</v>
      </c>
      <c r="D90" s="77"/>
      <c r="E90" s="77"/>
      <c r="F90" s="77"/>
      <c r="G90" s="77"/>
      <c r="H90" s="77"/>
      <c r="I90" s="77"/>
      <c r="J90" s="77"/>
      <c r="K90" s="77"/>
    </row>
    <row r="91" spans="1:11" ht="27" customHeight="1" thickBot="1">
      <c r="A91" s="5"/>
      <c r="B91" s="5" t="s">
        <v>178</v>
      </c>
      <c r="C91" s="6">
        <v>7.7</v>
      </c>
      <c r="D91" s="6">
        <v>109.4</v>
      </c>
      <c r="E91" s="6">
        <v>7.7</v>
      </c>
      <c r="F91" s="6">
        <v>50.5</v>
      </c>
      <c r="G91" s="6">
        <v>0</v>
      </c>
      <c r="H91" s="6">
        <v>0</v>
      </c>
      <c r="I91" s="6">
        <v>0</v>
      </c>
      <c r="J91" s="6">
        <v>175.3</v>
      </c>
      <c r="K91" s="6">
        <v>0</v>
      </c>
    </row>
    <row r="92" spans="1:11" ht="10.199999999999999" thickBot="1">
      <c r="A92" s="5"/>
      <c r="B92" s="5" t="s">
        <v>179</v>
      </c>
      <c r="C92" s="6">
        <v>0</v>
      </c>
      <c r="D92" s="6">
        <v>15.7</v>
      </c>
      <c r="E92" s="6">
        <v>2.2000000000000002</v>
      </c>
      <c r="F92" s="6">
        <v>0</v>
      </c>
      <c r="G92" s="6">
        <v>0</v>
      </c>
      <c r="H92" s="6">
        <v>0</v>
      </c>
      <c r="I92" s="6">
        <v>0</v>
      </c>
      <c r="J92" s="6">
        <v>17.899999999999999</v>
      </c>
      <c r="K92" s="6">
        <v>0</v>
      </c>
    </row>
    <row r="93" spans="1:11" ht="10.199999999999999" thickBot="1">
      <c r="A93" s="5"/>
      <c r="B93" s="5" t="s">
        <v>61</v>
      </c>
      <c r="C93" s="6">
        <v>4.1999999999999993</v>
      </c>
      <c r="D93" s="6">
        <v>173.9</v>
      </c>
      <c r="E93" s="6">
        <v>31.4</v>
      </c>
      <c r="F93" s="6">
        <v>4.8</v>
      </c>
      <c r="G93" s="6">
        <v>0</v>
      </c>
      <c r="H93" s="6">
        <v>0</v>
      </c>
      <c r="I93" s="6">
        <v>0</v>
      </c>
      <c r="J93" s="6">
        <v>214.3</v>
      </c>
      <c r="K93" s="6">
        <v>0</v>
      </c>
    </row>
    <row r="94" spans="1:11" ht="10.199999999999999" thickBot="1">
      <c r="A94" s="5"/>
      <c r="B94" s="5" t="s">
        <v>180</v>
      </c>
      <c r="C94" s="6">
        <v>0.1</v>
      </c>
      <c r="D94" s="6">
        <v>85.8</v>
      </c>
      <c r="E94" s="6">
        <v>7.4</v>
      </c>
      <c r="F94" s="6">
        <v>7.2</v>
      </c>
      <c r="G94" s="6">
        <v>0</v>
      </c>
      <c r="H94" s="6">
        <v>0</v>
      </c>
      <c r="I94" s="6">
        <v>0</v>
      </c>
      <c r="J94" s="6">
        <v>100.5</v>
      </c>
      <c r="K94" s="6">
        <v>0</v>
      </c>
    </row>
    <row r="95" spans="1:11" ht="9.6" customHeight="1" thickBot="1">
      <c r="A95" s="78" t="s">
        <v>187</v>
      </c>
      <c r="B95" s="79"/>
      <c r="C95" s="96"/>
      <c r="D95" s="97"/>
      <c r="E95" s="80"/>
      <c r="F95" s="81"/>
      <c r="G95" s="81"/>
      <c r="H95" s="81"/>
      <c r="I95" s="81"/>
      <c r="J95" s="81"/>
      <c r="K95" s="81"/>
    </row>
    <row r="96" spans="1:11" ht="10.199999999999999" thickBot="1">
      <c r="A96" s="5"/>
      <c r="B96" s="5" t="s">
        <v>101</v>
      </c>
      <c r="C96" s="6">
        <v>-6.7000000000000011</v>
      </c>
      <c r="D96" s="6">
        <v>-1.4000000000000004</v>
      </c>
      <c r="E96" s="6">
        <v>-0.19999999999999996</v>
      </c>
      <c r="F96" s="6">
        <v>0</v>
      </c>
      <c r="G96" s="6">
        <v>0</v>
      </c>
      <c r="H96" s="6">
        <v>0</v>
      </c>
      <c r="I96" s="6">
        <v>0</v>
      </c>
      <c r="J96" s="6">
        <v>-8.3000000000000007</v>
      </c>
      <c r="K96" s="6">
        <v>0</v>
      </c>
    </row>
    <row r="97" spans="1:11" ht="19.8" thickBot="1">
      <c r="A97" s="5"/>
      <c r="B97" s="5" t="s">
        <v>188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</row>
    <row r="98" spans="1:11" ht="9.6">
      <c r="A98" s="38"/>
      <c r="B98" s="38"/>
      <c r="C98" s="39"/>
      <c r="D98" s="39"/>
      <c r="E98" s="39"/>
      <c r="F98" s="39"/>
      <c r="G98" s="39"/>
      <c r="H98" s="39"/>
      <c r="I98" s="39"/>
      <c r="J98" s="39"/>
      <c r="K98" s="39"/>
    </row>
    <row r="101" spans="1:11" ht="10.5" customHeight="1" thickBot="1">
      <c r="A101" s="103" t="s">
        <v>192</v>
      </c>
      <c r="B101" s="104"/>
      <c r="C101" s="87" t="str">
        <f>C2</f>
        <v>CCC</v>
      </c>
      <c r="D101" s="87" t="str">
        <f>D2</f>
        <v>eobuwie.pl</v>
      </c>
      <c r="E101" s="87" t="str">
        <f>E2</f>
        <v>Modivo</v>
      </c>
      <c r="F101" s="87" t="s">
        <v>163</v>
      </c>
      <c r="G101" s="17" t="e">
        <v>#REF!</v>
      </c>
      <c r="H101" s="87" t="str">
        <f>H2</f>
        <v>DeeZee</v>
      </c>
      <c r="I101" s="87" t="str">
        <f>I2</f>
        <v>Pozostałe spółki</v>
      </c>
      <c r="J101" s="87" t="str">
        <f>J2</f>
        <v>GK CCC</v>
      </c>
      <c r="K101" s="87" t="str">
        <f>K2</f>
        <v>Działalność zaniechana</v>
      </c>
    </row>
    <row r="102" spans="1:11" ht="15.75" customHeight="1" thickBot="1">
      <c r="A102" s="98" t="s">
        <v>98</v>
      </c>
      <c r="B102" s="99"/>
      <c r="C102" s="95"/>
      <c r="D102" s="95"/>
      <c r="E102" s="95"/>
      <c r="F102" s="87"/>
      <c r="G102" s="17"/>
      <c r="H102" s="87"/>
      <c r="I102" s="87"/>
      <c r="J102" s="87"/>
      <c r="K102" s="87"/>
    </row>
    <row r="103" spans="1:11" thickBot="1">
      <c r="A103" s="36"/>
      <c r="B103" s="37"/>
      <c r="C103" s="17" t="str">
        <f>C4</f>
        <v>omnichannel</v>
      </c>
      <c r="D103" s="17" t="str">
        <f>D4</f>
        <v>omnichannel</v>
      </c>
      <c r="E103" s="17" t="str">
        <f>E4</f>
        <v>omnichannel</v>
      </c>
      <c r="F103" s="88"/>
      <c r="G103" s="17" t="e">
        <v>#REF!</v>
      </c>
      <c r="H103" s="88"/>
      <c r="I103" s="88"/>
      <c r="J103" s="88"/>
      <c r="K103" s="88"/>
    </row>
    <row r="104" spans="1:11" ht="8.4" thickTop="1">
      <c r="A104" s="83" t="s">
        <v>170</v>
      </c>
      <c r="B104" s="83" t="s">
        <v>170</v>
      </c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0.199999999999999" thickBot="1">
      <c r="A105" s="5"/>
      <c r="B105" s="5" t="s">
        <v>171</v>
      </c>
      <c r="C105" s="6">
        <v>896.3</v>
      </c>
      <c r="D105" s="6">
        <v>511.9</v>
      </c>
      <c r="E105" s="6">
        <v>57.399999999999991</v>
      </c>
      <c r="F105" s="6">
        <v>0</v>
      </c>
      <c r="G105" s="6">
        <v>0</v>
      </c>
      <c r="H105" s="6">
        <v>18.7</v>
      </c>
      <c r="I105" s="6">
        <v>760.79999999999984</v>
      </c>
      <c r="J105" s="6">
        <v>2245.1</v>
      </c>
      <c r="K105" s="6">
        <v>96.6</v>
      </c>
    </row>
    <row r="106" spans="1:11" ht="10.199999999999999" thickBot="1">
      <c r="A106" s="5"/>
      <c r="B106" s="5" t="s">
        <v>172</v>
      </c>
      <c r="C106" s="6">
        <v>-0.70000000000000018</v>
      </c>
      <c r="D106" s="6">
        <v>-5</v>
      </c>
      <c r="E106" s="6">
        <v>0</v>
      </c>
      <c r="F106" s="6">
        <v>0</v>
      </c>
      <c r="G106" s="6">
        <v>0</v>
      </c>
      <c r="H106" s="6">
        <v>0</v>
      </c>
      <c r="I106" s="6">
        <v>-664.7</v>
      </c>
      <c r="J106" s="6">
        <v>-670.40000000000009</v>
      </c>
      <c r="K106" s="6">
        <v>0</v>
      </c>
    </row>
    <row r="107" spans="1:11" ht="10.5" customHeight="1" thickBot="1">
      <c r="A107" s="78" t="s">
        <v>173</v>
      </c>
      <c r="B107" s="79"/>
      <c r="C107" s="26">
        <v>895.59999999999991</v>
      </c>
      <c r="D107" s="26">
        <v>506.9</v>
      </c>
      <c r="E107" s="26">
        <v>57.399999999999991</v>
      </c>
      <c r="F107" s="26">
        <v>0</v>
      </c>
      <c r="G107" s="26">
        <v>0</v>
      </c>
      <c r="H107" s="26">
        <v>18.7</v>
      </c>
      <c r="I107" s="26">
        <v>96.099999999999795</v>
      </c>
      <c r="J107" s="26">
        <v>1574.6999999999998</v>
      </c>
      <c r="K107" s="26">
        <v>96.6</v>
      </c>
    </row>
    <row r="108" spans="1:11" ht="10.199999999999999" thickBot="1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0.5" customHeight="1" thickBot="1">
      <c r="A109" s="78" t="s">
        <v>5</v>
      </c>
      <c r="B109" s="79"/>
      <c r="C109" s="26">
        <v>477.29999999999995</v>
      </c>
      <c r="D109" s="26">
        <v>220.39999999999998</v>
      </c>
      <c r="E109" s="26">
        <v>21.499999999999996</v>
      </c>
      <c r="F109" s="26">
        <v>0</v>
      </c>
      <c r="G109" s="26">
        <v>0</v>
      </c>
      <c r="H109" s="26">
        <v>9.9</v>
      </c>
      <c r="I109" s="26">
        <v>-15.600000000000003</v>
      </c>
      <c r="J109" s="26">
        <v>713.49999999999989</v>
      </c>
      <c r="K109" s="26">
        <v>51.099999999999994</v>
      </c>
    </row>
    <row r="110" spans="1:11" ht="20.399999999999999" customHeight="1" thickBot="1">
      <c r="A110" s="5"/>
      <c r="B110" s="5" t="s">
        <v>174</v>
      </c>
      <c r="C110" s="27">
        <v>0.53293881196962933</v>
      </c>
      <c r="D110" s="27">
        <v>0.43479976326691655</v>
      </c>
      <c r="E110" s="27">
        <v>0.37456445993031356</v>
      </c>
      <c r="F110" s="27">
        <v>0</v>
      </c>
      <c r="G110" s="27">
        <v>0</v>
      </c>
      <c r="H110" s="27">
        <v>0.52941176470588236</v>
      </c>
      <c r="I110" s="27">
        <v>-0.16233090530697228</v>
      </c>
      <c r="J110" s="27">
        <v>0.45310217819267162</v>
      </c>
      <c r="K110" s="27">
        <v>0.52898550724637683</v>
      </c>
    </row>
    <row r="111" spans="1:11" ht="10.5" customHeight="1" thickBot="1">
      <c r="A111" s="78" t="s">
        <v>175</v>
      </c>
      <c r="B111" s="79"/>
      <c r="C111" s="26">
        <v>60.499999999999972</v>
      </c>
      <c r="D111" s="26">
        <v>39.199999999999989</v>
      </c>
      <c r="E111" s="26">
        <v>-0.20000000000000506</v>
      </c>
      <c r="F111" s="26">
        <v>0</v>
      </c>
      <c r="G111" s="26">
        <v>0</v>
      </c>
      <c r="H111" s="26">
        <v>3.5999999999999996</v>
      </c>
      <c r="I111" s="26">
        <v>-19.900000000000002</v>
      </c>
      <c r="J111" s="26">
        <v>83.199999999999932</v>
      </c>
      <c r="K111" s="26">
        <v>6.6999999999999957</v>
      </c>
    </row>
    <row r="112" spans="1:11" ht="9.6">
      <c r="A112" s="42"/>
      <c r="B112" s="42"/>
      <c r="C112" s="32"/>
      <c r="D112" s="32"/>
      <c r="E112" s="32"/>
      <c r="F112" s="32"/>
      <c r="G112" s="32"/>
      <c r="H112" s="32"/>
      <c r="I112" s="32"/>
      <c r="J112" s="32"/>
      <c r="K112" s="32"/>
    </row>
    <row r="113" spans="1:11" ht="9.6" customHeight="1">
      <c r="A113" s="76" t="s">
        <v>177</v>
      </c>
      <c r="B113" s="76"/>
      <c r="C113" s="77">
        <v>44135</v>
      </c>
      <c r="D113" s="77"/>
      <c r="E113" s="77"/>
      <c r="F113" s="77"/>
      <c r="G113" s="77"/>
      <c r="H113" s="77"/>
      <c r="I113" s="77"/>
      <c r="J113" s="77"/>
      <c r="K113" s="77"/>
    </row>
    <row r="114" spans="1:11" ht="29.4" customHeight="1" thickBot="1">
      <c r="A114" s="5"/>
      <c r="B114" s="5" t="s">
        <v>178</v>
      </c>
      <c r="C114" s="6">
        <v>2506.1999999999998</v>
      </c>
      <c r="D114" s="6">
        <v>599.19999999999993</v>
      </c>
      <c r="E114" s="6">
        <v>29.2</v>
      </c>
      <c r="F114" s="6">
        <v>0</v>
      </c>
      <c r="G114" s="6">
        <v>0</v>
      </c>
      <c r="H114" s="6">
        <v>6.3000000000000007</v>
      </c>
      <c r="I114" s="6">
        <v>198.6</v>
      </c>
      <c r="J114" s="6">
        <v>3339.4999999999995</v>
      </c>
      <c r="K114" s="6">
        <v>128.69999999999999</v>
      </c>
    </row>
    <row r="115" spans="1:11" ht="10.199999999999999" thickBot="1">
      <c r="A115" s="5"/>
      <c r="B115" s="5" t="s">
        <v>179</v>
      </c>
      <c r="C115" s="6">
        <v>31.5</v>
      </c>
      <c r="D115" s="6">
        <v>41.400000000000006</v>
      </c>
      <c r="E115" s="6">
        <v>4.4000000000000004</v>
      </c>
      <c r="F115" s="6">
        <v>0</v>
      </c>
      <c r="G115" s="6">
        <v>0</v>
      </c>
      <c r="H115" s="6">
        <v>0</v>
      </c>
      <c r="I115" s="6">
        <v>18</v>
      </c>
      <c r="J115" s="6">
        <v>95.300000000000011</v>
      </c>
      <c r="K115" s="6">
        <v>0</v>
      </c>
    </row>
    <row r="116" spans="1:11" ht="10.199999999999999" thickBot="1">
      <c r="A116" s="5"/>
      <c r="B116" s="5" t="s">
        <v>61</v>
      </c>
      <c r="C116" s="6">
        <v>799.2</v>
      </c>
      <c r="D116" s="6">
        <v>588</v>
      </c>
      <c r="E116" s="6">
        <v>91</v>
      </c>
      <c r="F116" s="6">
        <v>0</v>
      </c>
      <c r="G116" s="6">
        <v>0</v>
      </c>
      <c r="H116" s="6">
        <v>9.2000000000000011</v>
      </c>
      <c r="I116" s="6">
        <v>643.5</v>
      </c>
      <c r="J116" s="6">
        <v>2130.9</v>
      </c>
      <c r="K116" s="6">
        <v>139.69999999999999</v>
      </c>
    </row>
    <row r="117" spans="1:11" ht="10.199999999999999" thickBot="1">
      <c r="A117" s="5"/>
      <c r="B117" s="5" t="s">
        <v>180</v>
      </c>
      <c r="C117" s="6">
        <v>940.2</v>
      </c>
      <c r="D117" s="6">
        <v>428.1</v>
      </c>
      <c r="E117" s="6">
        <v>28.6</v>
      </c>
      <c r="F117" s="6">
        <v>0</v>
      </c>
      <c r="G117" s="6">
        <v>0</v>
      </c>
      <c r="H117" s="6">
        <v>5.6000000000000005</v>
      </c>
      <c r="I117" s="6">
        <v>197</v>
      </c>
      <c r="J117" s="6">
        <v>1599.5</v>
      </c>
      <c r="K117" s="6">
        <v>113.5</v>
      </c>
    </row>
    <row r="118" spans="1:11" ht="10.5" customHeight="1" thickBot="1">
      <c r="A118" s="78" t="s">
        <v>187</v>
      </c>
      <c r="B118" s="79"/>
      <c r="C118" s="80"/>
      <c r="D118" s="81"/>
      <c r="E118" s="81"/>
      <c r="F118" s="81"/>
      <c r="G118" s="81"/>
      <c r="H118" s="81"/>
      <c r="I118" s="81"/>
      <c r="J118" s="81"/>
      <c r="K118" s="82"/>
    </row>
    <row r="119" spans="1:11" ht="10.199999999999999" thickBot="1">
      <c r="A119" s="5"/>
      <c r="B119" s="5" t="s">
        <v>101</v>
      </c>
      <c r="C119" s="6">
        <v>-114.50000000000001</v>
      </c>
      <c r="D119" s="6">
        <v>-14.3</v>
      </c>
      <c r="E119" s="6">
        <v>-0.8</v>
      </c>
      <c r="F119" s="6">
        <v>0</v>
      </c>
      <c r="G119" s="6">
        <v>0</v>
      </c>
      <c r="H119" s="6">
        <v>-0.5</v>
      </c>
      <c r="I119" s="6">
        <v>-0.5</v>
      </c>
      <c r="J119" s="6">
        <v>-130.60000000000002</v>
      </c>
      <c r="K119" s="6">
        <v>-9.9999999999994316E-2</v>
      </c>
    </row>
    <row r="120" spans="1:11" ht="19.8" thickBot="1">
      <c r="A120" s="5"/>
      <c r="B120" s="5" t="s">
        <v>188</v>
      </c>
      <c r="C120" s="6">
        <v>-3.0253577421035516E-15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-3.0253577421035516E-15</v>
      </c>
      <c r="K120" s="6">
        <v>-5</v>
      </c>
    </row>
    <row r="121" spans="1:11" ht="9.6">
      <c r="A121" s="42"/>
      <c r="B121" s="42"/>
      <c r="C121" s="32"/>
      <c r="D121" s="32"/>
      <c r="E121" s="32"/>
      <c r="F121" s="32"/>
      <c r="G121" s="32"/>
      <c r="H121" s="32"/>
      <c r="I121" s="32"/>
      <c r="J121" s="32"/>
      <c r="K121" s="32"/>
    </row>
    <row r="122" spans="1:11" ht="10.5" customHeight="1">
      <c r="A122" s="83" t="s">
        <v>183</v>
      </c>
      <c r="B122" s="83"/>
      <c r="C122" s="83"/>
      <c r="D122" s="83"/>
      <c r="E122" s="83"/>
      <c r="F122" s="83"/>
      <c r="G122" s="83"/>
      <c r="H122" s="83"/>
      <c r="I122" s="83"/>
      <c r="J122" s="83"/>
      <c r="K122" s="83"/>
    </row>
    <row r="123" spans="1:11" ht="10.199999999999999" thickBot="1">
      <c r="A123" s="5"/>
      <c r="B123" s="5" t="s">
        <v>171</v>
      </c>
      <c r="C123" s="6">
        <v>549.69999999999993</v>
      </c>
      <c r="D123" s="6">
        <v>200.70000000000002</v>
      </c>
      <c r="E123" s="6">
        <v>26.599999999999994</v>
      </c>
      <c r="F123" s="6">
        <v>0</v>
      </c>
      <c r="G123" s="6">
        <v>0</v>
      </c>
      <c r="H123" s="6">
        <v>18.7</v>
      </c>
      <c r="I123" s="6">
        <v>760.79999999999984</v>
      </c>
      <c r="J123" s="6">
        <v>1556.5</v>
      </c>
      <c r="K123" s="6">
        <v>0</v>
      </c>
    </row>
    <row r="124" spans="1:11" ht="10.199999999999999" thickBot="1">
      <c r="A124" s="5"/>
      <c r="B124" s="5" t="s">
        <v>172</v>
      </c>
      <c r="C124" s="6">
        <v>0</v>
      </c>
      <c r="D124" s="6">
        <v>-5</v>
      </c>
      <c r="E124" s="6">
        <v>0</v>
      </c>
      <c r="F124" s="6">
        <v>0</v>
      </c>
      <c r="G124" s="6">
        <v>0</v>
      </c>
      <c r="H124" s="6">
        <v>0</v>
      </c>
      <c r="I124" s="6">
        <v>-664.7</v>
      </c>
      <c r="J124" s="6">
        <v>-669.7</v>
      </c>
      <c r="K124" s="6">
        <v>0</v>
      </c>
    </row>
    <row r="125" spans="1:11" ht="10.5" customHeight="1" thickBot="1">
      <c r="A125" s="78" t="s">
        <v>173</v>
      </c>
      <c r="B125" s="79"/>
      <c r="C125" s="26">
        <v>549.69999999999993</v>
      </c>
      <c r="D125" s="26">
        <v>195.70000000000002</v>
      </c>
      <c r="E125" s="26">
        <v>26.599999999999994</v>
      </c>
      <c r="F125" s="26">
        <v>0</v>
      </c>
      <c r="G125" s="26">
        <v>0</v>
      </c>
      <c r="H125" s="26">
        <v>18.7</v>
      </c>
      <c r="I125" s="26">
        <v>96.099999999999795</v>
      </c>
      <c r="J125" s="26">
        <v>886.8</v>
      </c>
      <c r="K125" s="26">
        <v>0</v>
      </c>
    </row>
    <row r="126" spans="1:11" ht="10.199999999999999" thickBot="1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0.5" customHeight="1" thickBot="1">
      <c r="A127" s="78" t="s">
        <v>5</v>
      </c>
      <c r="B127" s="79"/>
      <c r="C127" s="26">
        <v>284.19999999999993</v>
      </c>
      <c r="D127" s="26">
        <v>78.3</v>
      </c>
      <c r="E127" s="26">
        <v>9.2999999999999989</v>
      </c>
      <c r="F127" s="26">
        <v>0</v>
      </c>
      <c r="G127" s="26">
        <v>0</v>
      </c>
      <c r="H127" s="26">
        <v>9.9</v>
      </c>
      <c r="I127" s="26">
        <v>-15.600000000000003</v>
      </c>
      <c r="J127" s="26">
        <v>366.09999999999991</v>
      </c>
      <c r="K127" s="26">
        <v>0</v>
      </c>
    </row>
    <row r="128" spans="1:11" ht="21" customHeight="1" thickBot="1">
      <c r="A128" s="5"/>
      <c r="B128" s="5" t="s">
        <v>174</v>
      </c>
      <c r="C128" s="27">
        <v>0.51700927778788419</v>
      </c>
      <c r="D128" s="27">
        <v>0.40010219724067447</v>
      </c>
      <c r="E128" s="27">
        <v>0.34962406015037595</v>
      </c>
      <c r="F128" s="27">
        <v>0</v>
      </c>
      <c r="G128" s="27">
        <v>0</v>
      </c>
      <c r="H128" s="27">
        <v>0.52941176470588236</v>
      </c>
      <c r="I128" s="27">
        <v>-0.16233090530697228</v>
      </c>
      <c r="J128" s="27">
        <v>0.41283265674334679</v>
      </c>
      <c r="K128" s="27">
        <v>0</v>
      </c>
    </row>
    <row r="129" spans="1:11" ht="9.6" customHeight="1" thickBot="1">
      <c r="A129" s="78" t="s">
        <v>175</v>
      </c>
      <c r="B129" s="79"/>
      <c r="C129" s="26">
        <v>79.399999999999949</v>
      </c>
      <c r="D129" s="26">
        <v>3.0000000000000142</v>
      </c>
      <c r="E129" s="26">
        <v>-2.8000000000000025</v>
      </c>
      <c r="F129" s="26">
        <v>0</v>
      </c>
      <c r="G129" s="26">
        <v>0</v>
      </c>
      <c r="H129" s="26">
        <v>3.5999999999999996</v>
      </c>
      <c r="I129" s="26">
        <v>-19.900000000000002</v>
      </c>
      <c r="J129" s="26">
        <v>63.299999999999955</v>
      </c>
      <c r="K129" s="26">
        <v>0</v>
      </c>
    </row>
    <row r="130" spans="1:11" ht="9.6">
      <c r="A130" s="42"/>
      <c r="B130" s="42"/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1:11" ht="9.6" customHeight="1">
      <c r="A131" s="102" t="s">
        <v>177</v>
      </c>
      <c r="B131" s="102"/>
      <c r="C131" s="77">
        <f>C113</f>
        <v>44135</v>
      </c>
      <c r="D131" s="77"/>
      <c r="E131" s="77"/>
      <c r="F131" s="77"/>
      <c r="G131" s="77"/>
      <c r="H131" s="77"/>
      <c r="I131" s="77"/>
      <c r="J131" s="77"/>
      <c r="K131" s="77"/>
    </row>
    <row r="132" spans="1:11" ht="24.6" customHeight="1" thickBot="1">
      <c r="A132" s="5"/>
      <c r="B132" s="5" t="s">
        <v>178</v>
      </c>
      <c r="C132" s="6">
        <v>1346.3</v>
      </c>
      <c r="D132" s="6">
        <v>282.5</v>
      </c>
      <c r="E132" s="6">
        <v>14.4</v>
      </c>
      <c r="F132" s="6">
        <v>0</v>
      </c>
      <c r="G132" s="6">
        <v>0</v>
      </c>
      <c r="H132" s="6">
        <v>6.3000000000000007</v>
      </c>
      <c r="I132" s="6">
        <v>198.6</v>
      </c>
      <c r="J132" s="6">
        <v>1848.1</v>
      </c>
      <c r="K132" s="6">
        <v>0</v>
      </c>
    </row>
    <row r="133" spans="1:11" ht="10.199999999999999" thickBot="1">
      <c r="A133" s="5"/>
      <c r="B133" s="5" t="s">
        <v>179</v>
      </c>
      <c r="C133" s="6">
        <v>28.2</v>
      </c>
      <c r="D133" s="6">
        <v>16.399999999999999</v>
      </c>
      <c r="E133" s="6">
        <v>2.2000000000000002</v>
      </c>
      <c r="F133" s="6">
        <v>0</v>
      </c>
      <c r="G133" s="6">
        <v>0</v>
      </c>
      <c r="H133" s="6">
        <v>0</v>
      </c>
      <c r="I133" s="6">
        <v>18</v>
      </c>
      <c r="J133" s="6">
        <v>64.8</v>
      </c>
      <c r="K133" s="6">
        <v>0</v>
      </c>
    </row>
    <row r="134" spans="1:11" ht="10.199999999999999" thickBot="1">
      <c r="A134" s="5"/>
      <c r="B134" s="5" t="s">
        <v>61</v>
      </c>
      <c r="C134" s="6">
        <v>400.8</v>
      </c>
      <c r="D134" s="6">
        <v>256.5</v>
      </c>
      <c r="E134" s="6">
        <v>44.5</v>
      </c>
      <c r="F134" s="6">
        <v>0</v>
      </c>
      <c r="G134" s="6">
        <v>0</v>
      </c>
      <c r="H134" s="6">
        <v>9.2000000000000011</v>
      </c>
      <c r="I134" s="6">
        <v>643.5</v>
      </c>
      <c r="J134" s="6">
        <v>1354.5</v>
      </c>
      <c r="K134" s="6">
        <v>0</v>
      </c>
    </row>
    <row r="135" spans="1:11" ht="10.199999999999999" thickBot="1">
      <c r="A135" s="5"/>
      <c r="B135" s="5" t="s">
        <v>180</v>
      </c>
      <c r="C135" s="6">
        <v>630.1</v>
      </c>
      <c r="D135" s="6">
        <v>179.60000000000002</v>
      </c>
      <c r="E135" s="6">
        <v>14.1</v>
      </c>
      <c r="F135" s="6">
        <v>0</v>
      </c>
      <c r="G135" s="6">
        <v>0</v>
      </c>
      <c r="H135" s="6">
        <v>5.6000000000000005</v>
      </c>
      <c r="I135" s="6">
        <v>197</v>
      </c>
      <c r="J135" s="6">
        <v>1026.4000000000001</v>
      </c>
      <c r="K135" s="6">
        <v>0</v>
      </c>
    </row>
    <row r="136" spans="1:11" ht="10.5" customHeight="1" thickBot="1">
      <c r="A136" s="78" t="s">
        <v>187</v>
      </c>
      <c r="B136" s="79"/>
      <c r="C136" s="80"/>
      <c r="D136" s="81"/>
      <c r="E136" s="81"/>
      <c r="F136" s="81"/>
      <c r="G136" s="81"/>
      <c r="H136" s="81"/>
      <c r="I136" s="81"/>
      <c r="J136" s="81"/>
      <c r="K136" s="82"/>
    </row>
    <row r="137" spans="1:11" ht="10.199999999999999" thickBot="1">
      <c r="A137" s="5"/>
      <c r="B137" s="5" t="s">
        <v>101</v>
      </c>
      <c r="C137" s="6">
        <v>-52.200000000000017</v>
      </c>
      <c r="D137" s="6">
        <v>-11.1</v>
      </c>
      <c r="E137" s="6">
        <v>-0.30000000000000004</v>
      </c>
      <c r="F137" s="6">
        <v>0</v>
      </c>
      <c r="G137" s="6">
        <v>0</v>
      </c>
      <c r="H137" s="6">
        <v>-0.5</v>
      </c>
      <c r="I137" s="6">
        <v>-0.5</v>
      </c>
      <c r="J137" s="6">
        <v>-64.600000000000023</v>
      </c>
      <c r="K137" s="6">
        <v>0</v>
      </c>
    </row>
    <row r="138" spans="1:11" ht="18.600000000000001" customHeight="1" thickBot="1">
      <c r="A138" s="5"/>
      <c r="B138" s="5" t="s">
        <v>188</v>
      </c>
      <c r="C138" s="6">
        <v>-1.2490009027033011E-15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-1.2490009027033011E-15</v>
      </c>
      <c r="K138" s="6">
        <v>0</v>
      </c>
    </row>
    <row r="139" spans="1:11" ht="9.6">
      <c r="A139" s="42"/>
      <c r="B139" s="42"/>
      <c r="C139" s="32"/>
      <c r="D139" s="32"/>
      <c r="E139" s="32"/>
      <c r="F139" s="32"/>
      <c r="G139" s="32"/>
      <c r="H139" s="32"/>
      <c r="I139" s="32"/>
      <c r="J139" s="32"/>
      <c r="K139" s="32"/>
    </row>
    <row r="140" spans="1:11" ht="10.5" customHeight="1">
      <c r="A140" s="83" t="s">
        <v>184</v>
      </c>
      <c r="B140" s="83"/>
      <c r="C140" s="83"/>
      <c r="D140" s="83"/>
      <c r="E140" s="83"/>
      <c r="F140" s="83"/>
      <c r="G140" s="83"/>
      <c r="H140" s="83"/>
      <c r="I140" s="83"/>
      <c r="J140" s="83"/>
      <c r="K140" s="83"/>
    </row>
    <row r="141" spans="1:11" thickBot="1">
      <c r="A141" s="5"/>
      <c r="B141" s="5" t="s">
        <v>171</v>
      </c>
      <c r="C141" s="6">
        <v>308.89999999999998</v>
      </c>
      <c r="D141" s="6">
        <v>211.69999999999993</v>
      </c>
      <c r="E141" s="6">
        <v>23.5</v>
      </c>
      <c r="F141" s="6">
        <v>0</v>
      </c>
      <c r="G141" s="6">
        <v>0</v>
      </c>
      <c r="H141" s="6">
        <v>0</v>
      </c>
      <c r="I141" s="6">
        <v>0</v>
      </c>
      <c r="J141" s="6">
        <v>544.09999999999991</v>
      </c>
      <c r="K141" s="6">
        <v>0</v>
      </c>
    </row>
    <row r="142" spans="1:11" ht="10.199999999999999" thickBot="1">
      <c r="A142" s="5"/>
      <c r="B142" s="5" t="s">
        <v>172</v>
      </c>
      <c r="C142" s="6">
        <v>-0.70000000000000018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-0.70000000000000018</v>
      </c>
      <c r="K142" s="6">
        <v>0</v>
      </c>
    </row>
    <row r="143" spans="1:11" ht="10.5" customHeight="1" thickBot="1">
      <c r="A143" s="78" t="s">
        <v>173</v>
      </c>
      <c r="B143" s="79"/>
      <c r="C143" s="26">
        <v>308.2</v>
      </c>
      <c r="D143" s="26">
        <v>211.69999999999993</v>
      </c>
      <c r="E143" s="26">
        <v>23.5</v>
      </c>
      <c r="F143" s="26">
        <v>0</v>
      </c>
      <c r="G143" s="26">
        <v>0</v>
      </c>
      <c r="H143" s="26">
        <v>0</v>
      </c>
      <c r="I143" s="26">
        <v>0</v>
      </c>
      <c r="J143" s="26">
        <v>543.39999999999986</v>
      </c>
      <c r="K143" s="26">
        <v>0</v>
      </c>
    </row>
    <row r="144" spans="1:11" ht="10.199999999999999" thickBot="1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</row>
    <row r="145" spans="1:11" ht="10.5" customHeight="1" thickBot="1">
      <c r="A145" s="78" t="s">
        <v>5</v>
      </c>
      <c r="B145" s="79"/>
      <c r="C145" s="26">
        <v>172.5</v>
      </c>
      <c r="D145" s="26">
        <v>96.499999999999986</v>
      </c>
      <c r="E145" s="26">
        <v>9.3999999999999986</v>
      </c>
      <c r="F145" s="26">
        <v>0</v>
      </c>
      <c r="G145" s="26">
        <v>0</v>
      </c>
      <c r="H145" s="26">
        <v>0</v>
      </c>
      <c r="I145" s="26">
        <v>0</v>
      </c>
      <c r="J145" s="26">
        <v>278.39999999999998</v>
      </c>
      <c r="K145" s="26">
        <v>0</v>
      </c>
    </row>
    <row r="146" spans="1:11" ht="18.600000000000001" customHeight="1" thickBot="1">
      <c r="A146" s="5"/>
      <c r="B146" s="5" t="s">
        <v>174</v>
      </c>
      <c r="C146" s="27">
        <v>0.54641909814323608</v>
      </c>
      <c r="D146" s="27">
        <v>0.45829145728643222</v>
      </c>
      <c r="E146" s="27">
        <v>0.38356164383561636</v>
      </c>
      <c r="F146" s="27">
        <v>0</v>
      </c>
      <c r="G146" s="27">
        <v>0</v>
      </c>
      <c r="H146" s="27">
        <v>0</v>
      </c>
      <c r="I146" s="27">
        <v>0</v>
      </c>
      <c r="J146" s="27">
        <v>0.47750865051903113</v>
      </c>
      <c r="K146" s="27">
        <v>0</v>
      </c>
    </row>
    <row r="147" spans="1:11" ht="9.6" customHeight="1" thickBot="1">
      <c r="A147" s="78" t="s">
        <v>175</v>
      </c>
      <c r="B147" s="79"/>
      <c r="C147" s="26">
        <v>-8.8999999999999773</v>
      </c>
      <c r="D147" s="26">
        <v>30.299999999999969</v>
      </c>
      <c r="E147" s="26">
        <v>1.8999999999999968</v>
      </c>
      <c r="F147" s="26">
        <v>0</v>
      </c>
      <c r="G147" s="26">
        <v>0</v>
      </c>
      <c r="H147" s="26">
        <v>0</v>
      </c>
      <c r="I147" s="26">
        <v>0</v>
      </c>
      <c r="J147" s="26">
        <v>23.299999999999983</v>
      </c>
      <c r="K147" s="26">
        <v>0</v>
      </c>
    </row>
    <row r="148" spans="1:11" ht="9.6">
      <c r="A148" s="42"/>
      <c r="B148" s="42"/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1:11" ht="9.6" customHeight="1">
      <c r="A149" s="76" t="s">
        <v>177</v>
      </c>
      <c r="B149" s="76"/>
      <c r="C149" s="77">
        <f>C131</f>
        <v>44135</v>
      </c>
      <c r="D149" s="77"/>
      <c r="E149" s="77"/>
      <c r="F149" s="77"/>
      <c r="G149" s="77"/>
      <c r="H149" s="77"/>
      <c r="I149" s="77"/>
      <c r="J149" s="77"/>
      <c r="K149" s="77"/>
    </row>
    <row r="150" spans="1:11" ht="26.4" customHeight="1" thickBot="1">
      <c r="A150" s="5"/>
      <c r="B150" s="5" t="s">
        <v>178</v>
      </c>
      <c r="C150" s="6">
        <v>986.7</v>
      </c>
      <c r="D150" s="6">
        <v>215.29999999999998</v>
      </c>
      <c r="E150" s="6">
        <v>11.6</v>
      </c>
      <c r="F150" s="6">
        <v>0</v>
      </c>
      <c r="G150" s="6">
        <v>0</v>
      </c>
      <c r="H150" s="6">
        <v>0</v>
      </c>
      <c r="I150" s="6">
        <v>0</v>
      </c>
      <c r="J150" s="6">
        <v>1213.5999999999999</v>
      </c>
      <c r="K150" s="6">
        <v>0</v>
      </c>
    </row>
    <row r="151" spans="1:11" ht="10.199999999999999" thickBot="1">
      <c r="A151" s="5"/>
      <c r="B151" s="5" t="s">
        <v>179</v>
      </c>
      <c r="C151" s="6">
        <v>3.3</v>
      </c>
      <c r="D151" s="6">
        <v>17.3</v>
      </c>
      <c r="E151" s="6">
        <v>1.8</v>
      </c>
      <c r="F151" s="6">
        <v>0</v>
      </c>
      <c r="G151" s="6">
        <v>0</v>
      </c>
      <c r="H151" s="6">
        <v>0</v>
      </c>
      <c r="I151" s="6">
        <v>0</v>
      </c>
      <c r="J151" s="6">
        <v>22.400000000000002</v>
      </c>
      <c r="K151" s="6">
        <v>0</v>
      </c>
    </row>
    <row r="152" spans="1:11" ht="10.199999999999999" thickBot="1">
      <c r="A152" s="5"/>
      <c r="B152" s="5" t="s">
        <v>61</v>
      </c>
      <c r="C152" s="6">
        <v>358.20000000000005</v>
      </c>
      <c r="D152" s="6">
        <v>228</v>
      </c>
      <c r="E152" s="6">
        <v>35.9</v>
      </c>
      <c r="F152" s="6">
        <v>0</v>
      </c>
      <c r="G152" s="6">
        <v>0</v>
      </c>
      <c r="H152" s="6">
        <v>0</v>
      </c>
      <c r="I152" s="6">
        <v>0</v>
      </c>
      <c r="J152" s="6">
        <v>622.1</v>
      </c>
      <c r="K152" s="6">
        <v>0</v>
      </c>
    </row>
    <row r="153" spans="1:11" ht="10.199999999999999" thickBot="1">
      <c r="A153" s="5"/>
      <c r="B153" s="5" t="s">
        <v>180</v>
      </c>
      <c r="C153" s="6">
        <v>292.09999999999997</v>
      </c>
      <c r="D153" s="6">
        <v>169.5</v>
      </c>
      <c r="E153" s="6">
        <v>11.4</v>
      </c>
      <c r="F153" s="6">
        <v>0</v>
      </c>
      <c r="G153" s="6">
        <v>0</v>
      </c>
      <c r="H153" s="6">
        <v>0</v>
      </c>
      <c r="I153" s="6">
        <v>0</v>
      </c>
      <c r="J153" s="6">
        <v>472.99999999999994</v>
      </c>
      <c r="K153" s="6">
        <v>0</v>
      </c>
    </row>
    <row r="154" spans="1:11" ht="10.5" customHeight="1" thickBot="1">
      <c r="A154" s="78" t="s">
        <v>187</v>
      </c>
      <c r="B154" s="79"/>
      <c r="C154" s="80"/>
      <c r="D154" s="81"/>
      <c r="E154" s="81"/>
      <c r="F154" s="81"/>
      <c r="G154" s="81"/>
      <c r="H154" s="81"/>
      <c r="I154" s="81"/>
      <c r="J154" s="81"/>
      <c r="K154" s="82"/>
    </row>
    <row r="155" spans="1:11" ht="10.199999999999999" thickBot="1">
      <c r="A155" s="5"/>
      <c r="B155" s="5" t="s">
        <v>101</v>
      </c>
      <c r="C155" s="6">
        <v>-52.399999999999991</v>
      </c>
      <c r="D155" s="6">
        <v>-1.9000000000000004</v>
      </c>
      <c r="E155" s="6">
        <v>-0.30000000000000004</v>
      </c>
      <c r="F155" s="6">
        <v>0</v>
      </c>
      <c r="G155" s="6">
        <v>0</v>
      </c>
      <c r="H155" s="6">
        <v>0</v>
      </c>
      <c r="I155" s="6">
        <v>0</v>
      </c>
      <c r="J155" s="6">
        <v>-54.599999999999987</v>
      </c>
      <c r="K155" s="6">
        <v>0</v>
      </c>
    </row>
    <row r="156" spans="1:11" ht="11.25" customHeight="1" thickBot="1">
      <c r="A156" s="5"/>
      <c r="B156" s="5" t="s">
        <v>188</v>
      </c>
      <c r="C156" s="6">
        <v>3.6082248300317588E-16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3.6082248300317588E-16</v>
      </c>
      <c r="K156" s="6">
        <v>0</v>
      </c>
    </row>
    <row r="157" spans="1:11" ht="9.6">
      <c r="A157" s="42"/>
      <c r="B157" s="42"/>
      <c r="C157" s="32"/>
      <c r="D157" s="32"/>
      <c r="E157" s="32"/>
      <c r="F157" s="32"/>
      <c r="G157" s="32"/>
      <c r="H157" s="32"/>
      <c r="I157" s="32"/>
      <c r="J157" s="32"/>
      <c r="K157" s="32"/>
    </row>
    <row r="158" spans="1:11" ht="10.5" customHeight="1">
      <c r="A158" s="83" t="s">
        <v>185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3"/>
    </row>
    <row r="159" spans="1:11" ht="10.199999999999999" thickBot="1">
      <c r="A159" s="5"/>
      <c r="B159" s="5" t="s">
        <v>171</v>
      </c>
      <c r="C159" s="6">
        <v>37.699999999999996</v>
      </c>
      <c r="D159" s="6">
        <v>99.5</v>
      </c>
      <c r="E159" s="6">
        <v>7.3000000000000007</v>
      </c>
      <c r="F159" s="6">
        <v>0</v>
      </c>
      <c r="G159" s="6">
        <v>0</v>
      </c>
      <c r="H159" s="6">
        <v>0</v>
      </c>
      <c r="I159" s="6">
        <v>0</v>
      </c>
      <c r="J159" s="6">
        <v>144.5</v>
      </c>
      <c r="K159" s="6">
        <v>96.6</v>
      </c>
    </row>
    <row r="160" spans="1:11" ht="10.199999999999999" thickBot="1">
      <c r="A160" s="5"/>
      <c r="B160" s="5" t="s">
        <v>172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</row>
    <row r="161" spans="1:11" ht="10.5" customHeight="1" thickBot="1">
      <c r="A161" s="78" t="s">
        <v>173</v>
      </c>
      <c r="B161" s="79"/>
      <c r="C161" s="26">
        <v>37.699999999999996</v>
      </c>
      <c r="D161" s="26">
        <v>99.5</v>
      </c>
      <c r="E161" s="26">
        <v>7.3000000000000007</v>
      </c>
      <c r="F161" s="26">
        <v>0</v>
      </c>
      <c r="G161" s="26">
        <v>0</v>
      </c>
      <c r="H161" s="26">
        <v>0</v>
      </c>
      <c r="I161" s="26">
        <v>0</v>
      </c>
      <c r="J161" s="26">
        <v>144.5</v>
      </c>
      <c r="K161" s="26">
        <v>96.6</v>
      </c>
    </row>
    <row r="162" spans="1:11" ht="10.199999999999999" thickBot="1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0.5" customHeight="1" thickBot="1">
      <c r="A163" s="78" t="s">
        <v>5</v>
      </c>
      <c r="B163" s="79"/>
      <c r="C163" s="26">
        <v>20.599999999999998</v>
      </c>
      <c r="D163" s="26">
        <v>45.600000000000009</v>
      </c>
      <c r="E163" s="26">
        <v>2.8</v>
      </c>
      <c r="F163" s="26">
        <v>0</v>
      </c>
      <c r="G163" s="26">
        <v>0</v>
      </c>
      <c r="H163" s="26">
        <v>0</v>
      </c>
      <c r="I163" s="26">
        <v>0</v>
      </c>
      <c r="J163" s="26">
        <v>69</v>
      </c>
      <c r="K163" s="26">
        <v>51.099999999999994</v>
      </c>
    </row>
    <row r="164" spans="1:11" ht="10.5" customHeight="1" thickBot="1">
      <c r="A164" s="5"/>
      <c r="B164" s="5" t="s">
        <v>174</v>
      </c>
      <c r="C164" s="27">
        <v>0.54641909814323608</v>
      </c>
      <c r="D164" s="27">
        <v>0.45829145728643222</v>
      </c>
      <c r="E164" s="27">
        <v>0.38356164383561636</v>
      </c>
      <c r="F164" s="27" t="s">
        <v>2</v>
      </c>
      <c r="G164" s="27">
        <v>0</v>
      </c>
      <c r="H164" s="27" t="s">
        <v>2</v>
      </c>
      <c r="I164" s="27" t="s">
        <v>2</v>
      </c>
      <c r="J164" s="27">
        <v>0.47750865051903113</v>
      </c>
      <c r="K164" s="27">
        <v>0.52898550724637683</v>
      </c>
    </row>
    <row r="165" spans="1:11" ht="9.6" customHeight="1" thickBot="1">
      <c r="A165" s="78" t="s">
        <v>175</v>
      </c>
      <c r="B165" s="79"/>
      <c r="C165" s="26">
        <v>-10.000000000000004</v>
      </c>
      <c r="D165" s="26">
        <v>5.9000000000000057</v>
      </c>
      <c r="E165" s="26">
        <v>0.70000000000000062</v>
      </c>
      <c r="F165" s="26">
        <v>0</v>
      </c>
      <c r="G165" s="26">
        <v>0</v>
      </c>
      <c r="H165" s="26">
        <v>0</v>
      </c>
      <c r="I165" s="26">
        <v>0</v>
      </c>
      <c r="J165" s="26">
        <v>-3.4000000000000057</v>
      </c>
      <c r="K165" s="26">
        <v>6.6999999999999957</v>
      </c>
    </row>
    <row r="166" spans="1:11" ht="9.6">
      <c r="A166" s="42"/>
      <c r="B166" s="42"/>
      <c r="C166" s="32"/>
      <c r="D166" s="32"/>
      <c r="E166" s="32"/>
      <c r="F166" s="32"/>
      <c r="G166" s="32"/>
      <c r="H166" s="32"/>
      <c r="I166" s="32"/>
      <c r="J166" s="32"/>
      <c r="K166" s="32"/>
    </row>
    <row r="167" spans="1:11" ht="9.6" customHeight="1">
      <c r="A167" s="76" t="s">
        <v>177</v>
      </c>
      <c r="B167" s="76"/>
      <c r="C167" s="77">
        <f>C149</f>
        <v>44135</v>
      </c>
      <c r="D167" s="77"/>
      <c r="E167" s="77"/>
      <c r="F167" s="77"/>
      <c r="G167" s="77"/>
      <c r="H167" s="77"/>
      <c r="I167" s="77"/>
      <c r="J167" s="77"/>
      <c r="K167" s="77"/>
    </row>
    <row r="168" spans="1:11" ht="28.2" customHeight="1" thickBot="1">
      <c r="A168" s="5"/>
      <c r="B168" s="5" t="s">
        <v>178</v>
      </c>
      <c r="C168" s="6">
        <v>173.20000000000002</v>
      </c>
      <c r="D168" s="6">
        <v>101.4</v>
      </c>
      <c r="E168" s="6">
        <v>3.2</v>
      </c>
      <c r="F168" s="6">
        <v>0</v>
      </c>
      <c r="G168" s="6">
        <v>0</v>
      </c>
      <c r="H168" s="6">
        <v>0</v>
      </c>
      <c r="I168" s="6">
        <v>0</v>
      </c>
      <c r="J168" s="6">
        <v>277.8</v>
      </c>
      <c r="K168" s="6">
        <v>128.69999999999999</v>
      </c>
    </row>
    <row r="169" spans="1:11" ht="10.199999999999999" thickBot="1">
      <c r="A169" s="5"/>
      <c r="B169" s="5" t="s">
        <v>179</v>
      </c>
      <c r="C169" s="6">
        <v>0</v>
      </c>
      <c r="D169" s="6">
        <v>7.7</v>
      </c>
      <c r="E169" s="6">
        <v>0.4</v>
      </c>
      <c r="F169" s="6">
        <v>0</v>
      </c>
      <c r="G169" s="6">
        <v>0</v>
      </c>
      <c r="H169" s="6">
        <v>0</v>
      </c>
      <c r="I169" s="6">
        <v>0</v>
      </c>
      <c r="J169" s="6">
        <v>8.1</v>
      </c>
      <c r="K169" s="6">
        <v>0</v>
      </c>
    </row>
    <row r="170" spans="1:11" ht="10.199999999999999" thickBot="1">
      <c r="A170" s="5"/>
      <c r="B170" s="5" t="s">
        <v>61</v>
      </c>
      <c r="C170" s="6">
        <v>40.200000000000003</v>
      </c>
      <c r="D170" s="6">
        <v>103.5</v>
      </c>
      <c r="E170" s="6">
        <v>10.6</v>
      </c>
      <c r="F170" s="6">
        <v>0</v>
      </c>
      <c r="G170" s="6">
        <v>0</v>
      </c>
      <c r="H170" s="6">
        <v>0</v>
      </c>
      <c r="I170" s="6">
        <v>0</v>
      </c>
      <c r="J170" s="6">
        <v>154.29999999999998</v>
      </c>
      <c r="K170" s="6">
        <v>139.69999999999999</v>
      </c>
    </row>
    <row r="171" spans="1:11" ht="10.199999999999999" thickBot="1">
      <c r="A171" s="5"/>
      <c r="B171" s="5" t="s">
        <v>180</v>
      </c>
      <c r="C171" s="6">
        <v>18</v>
      </c>
      <c r="D171" s="6">
        <v>79</v>
      </c>
      <c r="E171" s="6">
        <v>3.1</v>
      </c>
      <c r="F171" s="6">
        <v>0</v>
      </c>
      <c r="G171" s="6">
        <v>0</v>
      </c>
      <c r="H171" s="6">
        <v>0</v>
      </c>
      <c r="I171" s="6">
        <v>0</v>
      </c>
      <c r="J171" s="6">
        <v>100.1</v>
      </c>
      <c r="K171" s="6">
        <v>113.5</v>
      </c>
    </row>
    <row r="172" spans="1:11" ht="10.5" customHeight="1" thickBot="1">
      <c r="A172" s="78" t="s">
        <v>187</v>
      </c>
      <c r="B172" s="79"/>
      <c r="C172" s="80"/>
      <c r="D172" s="81"/>
      <c r="E172" s="81"/>
      <c r="F172" s="81"/>
      <c r="G172" s="81"/>
      <c r="H172" s="81"/>
      <c r="I172" s="81"/>
      <c r="J172" s="81"/>
      <c r="K172" s="82"/>
    </row>
    <row r="173" spans="1:11" ht="10.199999999999999" thickBot="1">
      <c r="A173" s="5"/>
      <c r="B173" s="5" t="s">
        <v>101</v>
      </c>
      <c r="C173" s="6">
        <v>-9.9000000000000021</v>
      </c>
      <c r="D173" s="6">
        <v>-1.2999999999999998</v>
      </c>
      <c r="E173" s="6">
        <v>-0.19999999999999998</v>
      </c>
      <c r="F173" s="6">
        <v>0</v>
      </c>
      <c r="G173" s="6">
        <v>0</v>
      </c>
      <c r="H173" s="6">
        <v>0</v>
      </c>
      <c r="I173" s="6">
        <v>0</v>
      </c>
      <c r="J173" s="6">
        <v>-11.400000000000002</v>
      </c>
      <c r="K173" s="6">
        <v>-9.9999999999994316E-2</v>
      </c>
    </row>
    <row r="174" spans="1:11" ht="19.8" customHeight="1" thickBot="1">
      <c r="A174" s="5"/>
      <c r="B174" s="5" t="s">
        <v>188</v>
      </c>
      <c r="C174" s="6">
        <v>-2.1371793224034263E-15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-2.1371793224034263E-15</v>
      </c>
      <c r="K174" s="6">
        <v>-5</v>
      </c>
    </row>
    <row r="175" spans="1:11" ht="21" customHeight="1">
      <c r="A175" s="42">
        <v>0</v>
      </c>
      <c r="B175" s="42" t="s">
        <v>174</v>
      </c>
      <c r="C175" s="32">
        <v>0.50255770430442936</v>
      </c>
      <c r="D175" s="32">
        <v>0.42612916842549597</v>
      </c>
      <c r="E175" s="32">
        <v>0.35643564356435642</v>
      </c>
      <c r="F175" s="32" t="s">
        <v>2</v>
      </c>
      <c r="G175" s="32">
        <v>0</v>
      </c>
      <c r="H175" s="32">
        <v>0.4938271604938273</v>
      </c>
      <c r="I175" s="32">
        <v>3.053435114503822E-3</v>
      </c>
      <c r="J175" s="32">
        <v>0.44824156305506235</v>
      </c>
      <c r="K175" s="32">
        <v>0.46765641569459171</v>
      </c>
    </row>
    <row r="176" spans="1:11" ht="9.6">
      <c r="A176" s="38"/>
      <c r="B176" s="38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ht="9.6">
      <c r="A177" s="43"/>
      <c r="B177" s="43"/>
      <c r="C177" s="44"/>
      <c r="D177" s="44"/>
      <c r="E177" s="44"/>
      <c r="F177" s="44"/>
      <c r="G177" s="44"/>
      <c r="H177" s="44"/>
      <c r="I177" s="44"/>
      <c r="J177" s="44"/>
      <c r="K177" s="44"/>
    </row>
    <row r="178" spans="1:11" ht="9.6">
      <c r="A178" s="45"/>
      <c r="B178" s="45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1:11" ht="10.5" customHeight="1" thickBot="1">
      <c r="A179" s="100" t="s">
        <v>193</v>
      </c>
      <c r="B179" s="101"/>
      <c r="C179" s="87" t="str">
        <f>C101</f>
        <v>CCC</v>
      </c>
      <c r="D179" s="87" t="str">
        <f>D101</f>
        <v>eobuwie.pl</v>
      </c>
      <c r="E179" s="87" t="str">
        <f>E101</f>
        <v>Modivo</v>
      </c>
      <c r="F179" s="87" t="str">
        <f>F101</f>
        <v>Halfprice</v>
      </c>
      <c r="G179" s="17">
        <v>0</v>
      </c>
      <c r="H179" s="87" t="str">
        <f>H101</f>
        <v>DeeZee</v>
      </c>
      <c r="I179" s="87" t="str">
        <f>I101</f>
        <v>Pozostałe spółki</v>
      </c>
      <c r="J179" s="87" t="str">
        <f>J101</f>
        <v>GK CCC</v>
      </c>
      <c r="K179" s="87" t="str">
        <f>K101</f>
        <v>Działalność zaniechana</v>
      </c>
    </row>
    <row r="180" spans="1:11" ht="15.75" customHeight="1" thickBot="1">
      <c r="A180" s="98" t="s">
        <v>98</v>
      </c>
      <c r="B180" s="99"/>
      <c r="C180" s="95"/>
      <c r="D180" s="95"/>
      <c r="E180" s="95"/>
      <c r="F180" s="87"/>
      <c r="G180" s="17"/>
      <c r="H180" s="87"/>
      <c r="I180" s="87"/>
      <c r="J180" s="87"/>
      <c r="K180" s="87"/>
    </row>
    <row r="181" spans="1:11" ht="8.4" thickBot="1">
      <c r="A181" s="36"/>
      <c r="B181" s="37"/>
      <c r="C181" s="17" t="str">
        <f>C103</f>
        <v>omnichannel</v>
      </c>
      <c r="D181" s="17" t="str">
        <f>D103</f>
        <v>omnichannel</v>
      </c>
      <c r="E181" s="17" t="str">
        <f>E103</f>
        <v>omnichannel</v>
      </c>
      <c r="F181" s="88"/>
      <c r="G181" s="17">
        <v>0</v>
      </c>
      <c r="H181" s="88"/>
      <c r="I181" s="88"/>
      <c r="J181" s="88"/>
      <c r="K181" s="88"/>
    </row>
    <row r="182" spans="1:11" ht="15" customHeight="1" thickTop="1">
      <c r="A182" s="83" t="s">
        <v>170</v>
      </c>
      <c r="B182" s="83"/>
      <c r="C182" s="83"/>
      <c r="D182" s="83"/>
      <c r="E182" s="83"/>
      <c r="F182" s="83"/>
      <c r="G182" s="83"/>
      <c r="H182" s="83"/>
      <c r="I182" s="83"/>
      <c r="J182" s="83"/>
      <c r="K182" s="83"/>
    </row>
    <row r="183" spans="1:11" ht="10.199999999999999" thickBot="1">
      <c r="A183" s="5"/>
      <c r="B183" s="5" t="s">
        <v>171</v>
      </c>
      <c r="C183" s="6">
        <v>797.39999999999986</v>
      </c>
      <c r="D183" s="6">
        <v>473.79999999999995</v>
      </c>
      <c r="E183" s="6">
        <v>50.5</v>
      </c>
      <c r="F183" s="6">
        <v>0</v>
      </c>
      <c r="G183" s="6">
        <v>0</v>
      </c>
      <c r="H183" s="6">
        <v>16.2</v>
      </c>
      <c r="I183" s="6">
        <v>714.0999999999998</v>
      </c>
      <c r="J183" s="6">
        <v>2051.9999999999995</v>
      </c>
      <c r="K183" s="6">
        <v>94.300000000000011</v>
      </c>
    </row>
    <row r="184" spans="1:11" ht="10.199999999999999" thickBot="1">
      <c r="A184" s="5"/>
      <c r="B184" s="5" t="s">
        <v>172</v>
      </c>
      <c r="C184" s="6">
        <v>4.1000000000000005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-648.60000000000014</v>
      </c>
      <c r="J184" s="6">
        <v>-644.50000000000011</v>
      </c>
      <c r="K184" s="6">
        <v>0</v>
      </c>
    </row>
    <row r="185" spans="1:11" ht="10.5" customHeight="1" thickBot="1">
      <c r="A185" s="78" t="s">
        <v>173</v>
      </c>
      <c r="B185" s="79"/>
      <c r="C185" s="26">
        <v>801.49999999999989</v>
      </c>
      <c r="D185" s="26">
        <v>473.79999999999995</v>
      </c>
      <c r="E185" s="26">
        <v>50.5</v>
      </c>
      <c r="F185" s="26">
        <v>0</v>
      </c>
      <c r="G185" s="26">
        <v>0</v>
      </c>
      <c r="H185" s="26">
        <v>16.2</v>
      </c>
      <c r="I185" s="26">
        <v>65.499999999999659</v>
      </c>
      <c r="J185" s="26">
        <v>1407.4999999999995</v>
      </c>
      <c r="K185" s="26">
        <v>94.300000000000011</v>
      </c>
    </row>
    <row r="186" spans="1:11" ht="10.199999999999999" thickBot="1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</row>
    <row r="187" spans="1:11" ht="10.5" customHeight="1" thickBot="1">
      <c r="A187" s="78" t="s">
        <v>5</v>
      </c>
      <c r="B187" s="79"/>
      <c r="C187" s="26">
        <v>402.80000000000007</v>
      </c>
      <c r="D187" s="26">
        <v>201.89999999999998</v>
      </c>
      <c r="E187" s="26">
        <v>18</v>
      </c>
      <c r="F187" s="26">
        <v>0</v>
      </c>
      <c r="G187" s="26">
        <v>0</v>
      </c>
      <c r="H187" s="26">
        <v>8.0000000000000018</v>
      </c>
      <c r="I187" s="26">
        <v>0.19999999999999929</v>
      </c>
      <c r="J187" s="26">
        <v>630.90000000000009</v>
      </c>
      <c r="K187" s="26">
        <v>44.1</v>
      </c>
    </row>
    <row r="188" spans="1:11" ht="9.75" customHeight="1" thickBot="1">
      <c r="A188" s="5"/>
      <c r="B188" s="5" t="s">
        <v>174</v>
      </c>
      <c r="C188" s="27">
        <v>0.50255770430442936</v>
      </c>
      <c r="D188" s="27">
        <v>0.42612916842549597</v>
      </c>
      <c r="E188" s="27">
        <v>0.35643564356435642</v>
      </c>
      <c r="F188" s="27">
        <v>0</v>
      </c>
      <c r="G188" s="27">
        <v>0</v>
      </c>
      <c r="H188" s="27">
        <v>0.4938271604938273</v>
      </c>
      <c r="I188" s="27">
        <v>3.053435114503822E-3</v>
      </c>
      <c r="J188" s="27">
        <v>0.44824156305506235</v>
      </c>
      <c r="K188" s="27">
        <v>0.46765641569459171</v>
      </c>
    </row>
    <row r="189" spans="1:11" ht="9.6" customHeight="1" thickBot="1">
      <c r="A189" s="78" t="s">
        <v>175</v>
      </c>
      <c r="B189" s="79"/>
      <c r="C189" s="26">
        <v>22.200000000000014</v>
      </c>
      <c r="D189" s="26">
        <v>32.299999999999997</v>
      </c>
      <c r="E189" s="26">
        <v>-1.7999999999999998</v>
      </c>
      <c r="F189" s="26">
        <v>0</v>
      </c>
      <c r="G189" s="26">
        <v>0</v>
      </c>
      <c r="H189" s="26">
        <v>2.3000000000000016</v>
      </c>
      <c r="I189" s="26">
        <v>-3.9000000000000004</v>
      </c>
      <c r="J189" s="26">
        <v>51.10000000000003</v>
      </c>
      <c r="K189" s="26">
        <v>-115.00000000000003</v>
      </c>
    </row>
    <row r="190" spans="1:11" ht="9.6">
      <c r="A190" s="42"/>
      <c r="B190" s="42"/>
      <c r="C190" s="32"/>
      <c r="D190" s="32"/>
      <c r="E190" s="32"/>
      <c r="F190" s="32"/>
      <c r="G190" s="32"/>
      <c r="H190" s="32"/>
      <c r="I190" s="32"/>
      <c r="J190" s="32"/>
      <c r="K190" s="32"/>
    </row>
    <row r="191" spans="1:11" ht="9.6" customHeight="1">
      <c r="A191" s="76" t="s">
        <v>177</v>
      </c>
      <c r="B191" s="76"/>
      <c r="C191" s="77">
        <v>44104</v>
      </c>
      <c r="D191" s="77"/>
      <c r="E191" s="77"/>
      <c r="F191" s="77"/>
      <c r="G191" s="77"/>
      <c r="H191" s="77"/>
      <c r="I191" s="77"/>
      <c r="J191" s="77"/>
      <c r="K191" s="77"/>
    </row>
    <row r="192" spans="1:11" ht="30.6" customHeight="1" thickBot="1">
      <c r="A192" s="5"/>
      <c r="B192" s="5" t="s">
        <v>178</v>
      </c>
      <c r="C192" s="6">
        <v>2500.7999999999997</v>
      </c>
      <c r="D192" s="6">
        <v>600.79999999999995</v>
      </c>
      <c r="E192" s="6">
        <v>30.4</v>
      </c>
      <c r="F192" s="6">
        <v>0</v>
      </c>
      <c r="G192" s="6">
        <v>0</v>
      </c>
      <c r="H192" s="6">
        <v>6.3</v>
      </c>
      <c r="I192" s="6">
        <v>198.6</v>
      </c>
      <c r="J192" s="6">
        <v>3336.8999999999996</v>
      </c>
      <c r="K192" s="6">
        <v>108.2</v>
      </c>
    </row>
    <row r="193" spans="1:11" ht="10.199999999999999" thickBot="1">
      <c r="A193" s="5"/>
      <c r="B193" s="5" t="s">
        <v>179</v>
      </c>
      <c r="C193" s="6">
        <v>31.3</v>
      </c>
      <c r="D193" s="6">
        <v>41.400000000000006</v>
      </c>
      <c r="E193" s="6">
        <v>4.4000000000000004</v>
      </c>
      <c r="F193" s="6">
        <v>0</v>
      </c>
      <c r="G193" s="6">
        <v>0</v>
      </c>
      <c r="H193" s="6">
        <v>0</v>
      </c>
      <c r="I193" s="6">
        <v>18.2</v>
      </c>
      <c r="J193" s="6">
        <v>95.300000000000011</v>
      </c>
      <c r="K193" s="6">
        <v>0</v>
      </c>
    </row>
    <row r="194" spans="1:11" ht="10.199999999999999" thickBot="1">
      <c r="A194" s="5"/>
      <c r="B194" s="5" t="s">
        <v>61</v>
      </c>
      <c r="C194" s="6">
        <v>854.4</v>
      </c>
      <c r="D194" s="6">
        <v>574.4</v>
      </c>
      <c r="E194" s="6">
        <v>85</v>
      </c>
      <c r="F194" s="6">
        <v>0</v>
      </c>
      <c r="G194" s="6">
        <v>0</v>
      </c>
      <c r="H194" s="6">
        <v>9.2000000000000011</v>
      </c>
      <c r="I194" s="6">
        <v>678.30000000000007</v>
      </c>
      <c r="J194" s="6">
        <v>2201.3000000000002</v>
      </c>
      <c r="K194" s="6">
        <v>159.30000000000001</v>
      </c>
    </row>
    <row r="195" spans="1:11" ht="10.199999999999999" thickBot="1">
      <c r="A195" s="5"/>
      <c r="B195" s="5" t="s">
        <v>180</v>
      </c>
      <c r="C195" s="6">
        <v>942.90000000000009</v>
      </c>
      <c r="D195" s="6">
        <v>431.79999999999995</v>
      </c>
      <c r="E195" s="6">
        <v>29.699999999999996</v>
      </c>
      <c r="F195" s="6">
        <v>0</v>
      </c>
      <c r="G195" s="6">
        <v>0</v>
      </c>
      <c r="H195" s="6">
        <v>5.5</v>
      </c>
      <c r="I195" s="6">
        <v>196.9</v>
      </c>
      <c r="J195" s="6">
        <v>1606.8000000000002</v>
      </c>
      <c r="K195" s="6">
        <v>93.5</v>
      </c>
    </row>
    <row r="196" spans="1:11" ht="10.5" customHeight="1" thickBot="1">
      <c r="A196" s="78" t="s">
        <v>187</v>
      </c>
      <c r="B196" s="79"/>
      <c r="C196" s="80"/>
      <c r="D196" s="81"/>
      <c r="E196" s="81"/>
      <c r="F196" s="81"/>
      <c r="G196" s="81"/>
      <c r="H196" s="81"/>
      <c r="I196" s="81"/>
      <c r="J196" s="81"/>
      <c r="K196" s="82"/>
    </row>
    <row r="197" spans="1:11" ht="10.199999999999999" thickBot="1">
      <c r="A197" s="5"/>
      <c r="B197" s="5" t="s">
        <v>101</v>
      </c>
      <c r="C197" s="6">
        <v>-138.30000000000001</v>
      </c>
      <c r="D197" s="6">
        <v>-15.399999999999995</v>
      </c>
      <c r="E197" s="6">
        <v>-0.9</v>
      </c>
      <c r="F197" s="6">
        <v>0</v>
      </c>
      <c r="G197" s="6">
        <v>0</v>
      </c>
      <c r="H197" s="6">
        <v>-0.10000000000000009</v>
      </c>
      <c r="I197" s="6">
        <v>-0.5</v>
      </c>
      <c r="J197" s="6">
        <v>-155.20000000000002</v>
      </c>
      <c r="K197" s="6">
        <v>0</v>
      </c>
    </row>
    <row r="198" spans="1:11" ht="19.8" thickBot="1">
      <c r="A198" s="5"/>
      <c r="B198" s="5" t="s">
        <v>188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</row>
    <row r="199" spans="1:11" ht="9.6">
      <c r="A199" s="42"/>
      <c r="B199" s="42"/>
      <c r="C199" s="32"/>
      <c r="D199" s="32"/>
      <c r="E199" s="32"/>
      <c r="F199" s="32"/>
      <c r="G199" s="32"/>
      <c r="H199" s="32"/>
      <c r="I199" s="32"/>
      <c r="J199" s="32"/>
      <c r="K199" s="32"/>
    </row>
    <row r="200" spans="1:11" ht="10.5" customHeight="1">
      <c r="A200" s="83" t="s">
        <v>183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</row>
    <row r="201" spans="1:11" ht="10.199999999999999" thickBot="1">
      <c r="A201" s="5"/>
      <c r="B201" s="5" t="s">
        <v>171</v>
      </c>
      <c r="C201" s="6">
        <v>484.09999999999985</v>
      </c>
      <c r="D201" s="6">
        <v>193.40000000000003</v>
      </c>
      <c r="E201" s="6">
        <v>25.700000000000003</v>
      </c>
      <c r="F201" s="6">
        <v>0</v>
      </c>
      <c r="G201" s="6">
        <v>0</v>
      </c>
      <c r="H201" s="6">
        <v>16.2</v>
      </c>
      <c r="I201" s="6">
        <v>714.0999999999998</v>
      </c>
      <c r="J201" s="6">
        <v>1433.4999999999998</v>
      </c>
      <c r="K201" s="6">
        <v>0</v>
      </c>
    </row>
    <row r="202" spans="1:11" ht="10.199999999999999" thickBot="1">
      <c r="A202" s="5"/>
      <c r="B202" s="5" t="s">
        <v>172</v>
      </c>
      <c r="C202" s="6">
        <v>4.7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-648.60000000000014</v>
      </c>
      <c r="J202" s="6">
        <v>-643.90000000000009</v>
      </c>
      <c r="K202" s="6">
        <v>0</v>
      </c>
    </row>
    <row r="203" spans="1:11" ht="10.5" customHeight="1" thickBot="1">
      <c r="A203" s="78" t="s">
        <v>173</v>
      </c>
      <c r="B203" s="79"/>
      <c r="C203" s="26">
        <v>488.79999999999984</v>
      </c>
      <c r="D203" s="26">
        <v>193.40000000000003</v>
      </c>
      <c r="E203" s="26">
        <v>25.700000000000003</v>
      </c>
      <c r="F203" s="26">
        <v>0</v>
      </c>
      <c r="G203" s="26">
        <v>0</v>
      </c>
      <c r="H203" s="26">
        <v>16.2</v>
      </c>
      <c r="I203" s="26">
        <v>65.499999999999659</v>
      </c>
      <c r="J203" s="26">
        <v>789.59999999999968</v>
      </c>
      <c r="K203" s="26">
        <v>0</v>
      </c>
    </row>
    <row r="204" spans="1:11" ht="10.199999999999999" thickBot="1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</row>
    <row r="205" spans="1:11" ht="10.5" customHeight="1" thickBot="1">
      <c r="A205" s="78" t="s">
        <v>5</v>
      </c>
      <c r="B205" s="79"/>
      <c r="C205" s="26">
        <v>236.60000000000002</v>
      </c>
      <c r="D205" s="26">
        <v>77.8</v>
      </c>
      <c r="E205" s="26">
        <v>8.7000000000000011</v>
      </c>
      <c r="F205" s="26">
        <v>0</v>
      </c>
      <c r="G205" s="26">
        <v>0</v>
      </c>
      <c r="H205" s="26">
        <v>8.0000000000000018</v>
      </c>
      <c r="I205" s="26">
        <v>0.19999999999999929</v>
      </c>
      <c r="J205" s="26">
        <v>331.3</v>
      </c>
      <c r="K205" s="26">
        <v>0</v>
      </c>
    </row>
    <row r="206" spans="1:11" ht="19.8" thickBot="1">
      <c r="A206" s="5"/>
      <c r="B206" s="5" t="s">
        <v>174</v>
      </c>
      <c r="C206" s="27">
        <v>0.48404255319148959</v>
      </c>
      <c r="D206" s="27">
        <v>0.40227507755946218</v>
      </c>
      <c r="E206" s="27">
        <v>0.33852140077821014</v>
      </c>
      <c r="F206" s="27">
        <v>0</v>
      </c>
      <c r="G206" s="27">
        <v>0</v>
      </c>
      <c r="H206" s="27">
        <v>0.4938271604938273</v>
      </c>
      <c r="I206" s="27">
        <v>3.053435114503822E-3</v>
      </c>
      <c r="J206" s="27">
        <v>0.41957953394123626</v>
      </c>
      <c r="K206" s="27">
        <v>0</v>
      </c>
    </row>
    <row r="207" spans="1:11" ht="9.6" customHeight="1" thickBot="1">
      <c r="A207" s="78" t="s">
        <v>175</v>
      </c>
      <c r="B207" s="79"/>
      <c r="C207" s="26">
        <v>48.000000000000085</v>
      </c>
      <c r="D207" s="26">
        <v>6.5999999999999801</v>
      </c>
      <c r="E207" s="26">
        <v>-3.3999999999999986</v>
      </c>
      <c r="F207" s="26">
        <v>0</v>
      </c>
      <c r="G207" s="26">
        <v>0</v>
      </c>
      <c r="H207" s="26">
        <v>2.3000000000000016</v>
      </c>
      <c r="I207" s="26">
        <v>-3.9000000000000004</v>
      </c>
      <c r="J207" s="26">
        <v>49.60000000000008</v>
      </c>
      <c r="K207" s="26">
        <v>0</v>
      </c>
    </row>
    <row r="208" spans="1:11" ht="9.6">
      <c r="A208" s="42"/>
      <c r="B208" s="42"/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1:11" ht="9.6" customHeight="1">
      <c r="A209" s="76" t="s">
        <v>177</v>
      </c>
      <c r="B209" s="76"/>
      <c r="C209" s="77">
        <f>C191</f>
        <v>44104</v>
      </c>
      <c r="D209" s="77"/>
      <c r="E209" s="77"/>
      <c r="F209" s="77"/>
      <c r="G209" s="77"/>
      <c r="H209" s="77"/>
      <c r="I209" s="77"/>
      <c r="J209" s="77"/>
      <c r="K209" s="77"/>
    </row>
    <row r="210" spans="1:11" ht="24.6" customHeight="1" thickBot="1">
      <c r="A210" s="5"/>
      <c r="B210" s="5" t="s">
        <v>178</v>
      </c>
      <c r="C210" s="6">
        <v>1363</v>
      </c>
      <c r="D210" s="6">
        <v>282.89999999999998</v>
      </c>
      <c r="E210" s="6">
        <v>15</v>
      </c>
      <c r="F210" s="6">
        <v>0</v>
      </c>
      <c r="G210" s="6">
        <v>0</v>
      </c>
      <c r="H210" s="6">
        <v>6.3</v>
      </c>
      <c r="I210" s="6">
        <v>198.6</v>
      </c>
      <c r="J210" s="6">
        <v>1865.8</v>
      </c>
      <c r="K210" s="6">
        <v>0</v>
      </c>
    </row>
    <row r="211" spans="1:11" ht="10.199999999999999" thickBot="1">
      <c r="A211" s="5"/>
      <c r="B211" s="5" t="s">
        <v>179</v>
      </c>
      <c r="C211" s="6">
        <v>28</v>
      </c>
      <c r="D211" s="6">
        <v>16.399999999999999</v>
      </c>
      <c r="E211" s="6">
        <v>2.2000000000000002</v>
      </c>
      <c r="F211" s="6">
        <v>0</v>
      </c>
      <c r="G211" s="6">
        <v>0</v>
      </c>
      <c r="H211" s="6">
        <v>0</v>
      </c>
      <c r="I211" s="6">
        <v>18.2</v>
      </c>
      <c r="J211" s="6">
        <v>64.8</v>
      </c>
      <c r="K211" s="6">
        <v>0</v>
      </c>
    </row>
    <row r="212" spans="1:11" ht="10.199999999999999" thickBot="1">
      <c r="A212" s="5"/>
      <c r="B212" s="5" t="s">
        <v>61</v>
      </c>
      <c r="C212" s="6">
        <v>433.2</v>
      </c>
      <c r="D212" s="6">
        <v>258.89999999999998</v>
      </c>
      <c r="E212" s="6">
        <v>42.9</v>
      </c>
      <c r="F212" s="6">
        <v>0</v>
      </c>
      <c r="G212" s="6">
        <v>0</v>
      </c>
      <c r="H212" s="6">
        <v>9.2000000000000011</v>
      </c>
      <c r="I212" s="6">
        <v>678.30000000000007</v>
      </c>
      <c r="J212" s="6">
        <v>1422.5</v>
      </c>
      <c r="K212" s="6">
        <v>0</v>
      </c>
    </row>
    <row r="213" spans="1:11" ht="10.199999999999999" thickBot="1">
      <c r="A213" s="5"/>
      <c r="B213" s="5" t="s">
        <v>180</v>
      </c>
      <c r="C213" s="6">
        <v>634.6</v>
      </c>
      <c r="D213" s="6">
        <v>182.2</v>
      </c>
      <c r="E213" s="6">
        <v>14.7</v>
      </c>
      <c r="F213" s="6">
        <v>0</v>
      </c>
      <c r="G213" s="6">
        <v>0</v>
      </c>
      <c r="H213" s="6">
        <v>5.5</v>
      </c>
      <c r="I213" s="6">
        <v>196.9</v>
      </c>
      <c r="J213" s="6">
        <v>1033.9000000000001</v>
      </c>
      <c r="K213" s="6">
        <v>0</v>
      </c>
    </row>
    <row r="214" spans="1:11" ht="10.5" customHeight="1" thickBot="1">
      <c r="A214" s="78" t="s">
        <v>187</v>
      </c>
      <c r="B214" s="79"/>
      <c r="C214" s="80"/>
      <c r="D214" s="81"/>
      <c r="E214" s="81"/>
      <c r="F214" s="81"/>
      <c r="G214" s="81"/>
      <c r="H214" s="81"/>
      <c r="I214" s="81"/>
      <c r="J214" s="81"/>
      <c r="K214" s="82"/>
    </row>
    <row r="215" spans="1:11" ht="10.199999999999999" thickBot="1">
      <c r="A215" s="5"/>
      <c r="B215" s="5" t="s">
        <v>101</v>
      </c>
      <c r="C215" s="6">
        <v>-68.300000000000011</v>
      </c>
      <c r="D215" s="6">
        <v>-10.999999999999996</v>
      </c>
      <c r="E215" s="6">
        <v>-0.4</v>
      </c>
      <c r="F215" s="6">
        <v>0</v>
      </c>
      <c r="G215" s="6">
        <v>0</v>
      </c>
      <c r="H215" s="6">
        <v>-0.10000000000000009</v>
      </c>
      <c r="I215" s="6">
        <v>-0.5</v>
      </c>
      <c r="J215" s="6">
        <v>-80.300000000000011</v>
      </c>
      <c r="K215" s="6">
        <v>0</v>
      </c>
    </row>
    <row r="216" spans="1:11" ht="19.8" thickBot="1">
      <c r="A216" s="5"/>
      <c r="B216" s="5" t="s">
        <v>188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</row>
    <row r="217" spans="1:11" ht="9.6">
      <c r="A217" s="42"/>
      <c r="B217" s="42"/>
      <c r="C217" s="32"/>
      <c r="D217" s="32"/>
      <c r="E217" s="32"/>
      <c r="F217" s="32"/>
      <c r="G217" s="32"/>
      <c r="H217" s="32"/>
      <c r="I217" s="32"/>
      <c r="J217" s="32"/>
      <c r="K217" s="32"/>
    </row>
    <row r="218" spans="1:11" ht="10.5" customHeight="1">
      <c r="A218" s="83" t="s">
        <v>184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0.199999999999999" thickBot="1">
      <c r="A219" s="5"/>
      <c r="B219" s="5" t="s">
        <v>171</v>
      </c>
      <c r="C219" s="6">
        <v>280.5</v>
      </c>
      <c r="D219" s="6">
        <v>192.99999999999994</v>
      </c>
      <c r="E219" s="6">
        <v>19.299999999999997</v>
      </c>
      <c r="F219" s="6">
        <v>0</v>
      </c>
      <c r="G219" s="6">
        <v>0</v>
      </c>
      <c r="H219" s="6">
        <v>0</v>
      </c>
      <c r="I219" s="6">
        <v>0</v>
      </c>
      <c r="J219" s="6">
        <v>492.79999999999995</v>
      </c>
      <c r="K219" s="6">
        <v>0</v>
      </c>
    </row>
    <row r="220" spans="1:11" thickBot="1">
      <c r="A220" s="5"/>
      <c r="B220" s="5" t="s">
        <v>172</v>
      </c>
      <c r="C220" s="6">
        <v>-0.59999999999999987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-0.59999999999999987</v>
      </c>
      <c r="K220" s="6">
        <v>0</v>
      </c>
    </row>
    <row r="221" spans="1:11" ht="10.5" customHeight="1" thickBot="1">
      <c r="A221" s="78" t="s">
        <v>173</v>
      </c>
      <c r="B221" s="79"/>
      <c r="C221" s="26">
        <v>279.89999999999998</v>
      </c>
      <c r="D221" s="26">
        <v>192.99999999999994</v>
      </c>
      <c r="E221" s="26">
        <v>19.299999999999997</v>
      </c>
      <c r="F221" s="26">
        <v>0</v>
      </c>
      <c r="G221" s="26">
        <v>0</v>
      </c>
      <c r="H221" s="26">
        <v>0</v>
      </c>
      <c r="I221" s="26">
        <v>0</v>
      </c>
      <c r="J221" s="26">
        <v>492.19999999999993</v>
      </c>
      <c r="K221" s="26">
        <v>0</v>
      </c>
    </row>
    <row r="222" spans="1:11" ht="10.199999999999999" thickBot="1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</row>
    <row r="223" spans="1:11" ht="10.5" customHeight="1" thickBot="1">
      <c r="A223" s="78" t="s">
        <v>5</v>
      </c>
      <c r="B223" s="79"/>
      <c r="C223" s="26">
        <v>148.6</v>
      </c>
      <c r="D223" s="26">
        <v>85.9</v>
      </c>
      <c r="E223" s="26">
        <v>7.3999999999999986</v>
      </c>
      <c r="F223" s="26">
        <v>0</v>
      </c>
      <c r="G223" s="26">
        <v>0</v>
      </c>
      <c r="H223" s="26">
        <v>0</v>
      </c>
      <c r="I223" s="26">
        <v>0</v>
      </c>
      <c r="J223" s="26">
        <v>241.9</v>
      </c>
      <c r="K223" s="26">
        <v>0</v>
      </c>
    </row>
    <row r="224" spans="1:11" ht="19.8" thickBot="1">
      <c r="A224" s="5"/>
      <c r="B224" s="5" t="s">
        <v>174</v>
      </c>
      <c r="C224" s="27">
        <v>0.53090389424794571</v>
      </c>
      <c r="D224" s="27">
        <v>0.44507772020725406</v>
      </c>
      <c r="E224" s="27">
        <v>0.38341968911917096</v>
      </c>
      <c r="F224" s="27">
        <v>0</v>
      </c>
      <c r="G224" s="27">
        <v>0</v>
      </c>
      <c r="H224" s="27">
        <v>0</v>
      </c>
      <c r="I224" s="27">
        <v>0</v>
      </c>
      <c r="J224" s="27">
        <v>0.49146688338073963</v>
      </c>
      <c r="K224" s="27" t="s">
        <v>2</v>
      </c>
    </row>
    <row r="225" spans="1:11" ht="9.6" customHeight="1" thickBot="1">
      <c r="A225" s="78" t="s">
        <v>175</v>
      </c>
      <c r="B225" s="79"/>
      <c r="C225" s="26">
        <v>-16.200000000000074</v>
      </c>
      <c r="D225" s="26">
        <v>23.900000000000006</v>
      </c>
      <c r="E225" s="26">
        <v>1.3999999999999986</v>
      </c>
      <c r="F225" s="26">
        <v>0</v>
      </c>
      <c r="G225" s="26">
        <v>0</v>
      </c>
      <c r="H225" s="26">
        <v>0</v>
      </c>
      <c r="I225" s="26">
        <v>0</v>
      </c>
      <c r="J225" s="26">
        <v>9.0999999999999375</v>
      </c>
      <c r="K225" s="26">
        <v>0</v>
      </c>
    </row>
    <row r="226" spans="1:11" ht="9.6">
      <c r="A226" s="42"/>
      <c r="B226" s="42"/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1:11" ht="9.6" customHeight="1">
      <c r="A227" s="76" t="s">
        <v>177</v>
      </c>
      <c r="B227" s="76"/>
      <c r="C227" s="77">
        <f>C209</f>
        <v>44104</v>
      </c>
      <c r="D227" s="77"/>
      <c r="E227" s="77"/>
      <c r="F227" s="77"/>
      <c r="G227" s="77"/>
      <c r="H227" s="77"/>
      <c r="I227" s="77"/>
      <c r="J227" s="77"/>
      <c r="K227" s="77"/>
    </row>
    <row r="228" spans="1:11" ht="28.95" customHeight="1" thickBot="1">
      <c r="A228" s="5"/>
      <c r="B228" s="5" t="s">
        <v>178</v>
      </c>
      <c r="C228" s="6">
        <v>987.1</v>
      </c>
      <c r="D228" s="6">
        <v>215.5</v>
      </c>
      <c r="E228" s="6">
        <v>11.9</v>
      </c>
      <c r="F228" s="6">
        <v>0</v>
      </c>
      <c r="G228" s="6">
        <v>0</v>
      </c>
      <c r="H228" s="6">
        <v>0</v>
      </c>
      <c r="I228" s="6">
        <v>0</v>
      </c>
      <c r="J228" s="6">
        <v>1214.5</v>
      </c>
      <c r="K228" s="6">
        <v>0</v>
      </c>
    </row>
    <row r="229" spans="1:11" ht="10.199999999999999" thickBot="1">
      <c r="A229" s="5"/>
      <c r="B229" s="5" t="s">
        <v>179</v>
      </c>
      <c r="C229" s="6">
        <v>3.3</v>
      </c>
      <c r="D229" s="6">
        <v>17.3</v>
      </c>
      <c r="E229" s="6">
        <v>1.8</v>
      </c>
      <c r="F229" s="6">
        <v>0</v>
      </c>
      <c r="G229" s="6">
        <v>0</v>
      </c>
      <c r="H229" s="6">
        <v>0</v>
      </c>
      <c r="I229" s="6">
        <v>0</v>
      </c>
      <c r="J229" s="6">
        <v>22.400000000000002</v>
      </c>
      <c r="K229" s="6">
        <v>0</v>
      </c>
    </row>
    <row r="230" spans="1:11" ht="10.199999999999999" thickBot="1">
      <c r="A230" s="5"/>
      <c r="B230" s="5" t="s">
        <v>61</v>
      </c>
      <c r="C230" s="6">
        <v>381.79999999999995</v>
      </c>
      <c r="D230" s="6">
        <v>217.6</v>
      </c>
      <c r="E230" s="6">
        <v>32.6</v>
      </c>
      <c r="F230" s="6">
        <v>0</v>
      </c>
      <c r="G230" s="6">
        <v>0</v>
      </c>
      <c r="H230" s="6">
        <v>0</v>
      </c>
      <c r="I230" s="6">
        <v>0</v>
      </c>
      <c r="J230" s="6">
        <v>632</v>
      </c>
      <c r="K230" s="6">
        <v>0</v>
      </c>
    </row>
    <row r="231" spans="1:11" ht="10.199999999999999" thickBot="1">
      <c r="A231" s="5"/>
      <c r="B231" s="5" t="s">
        <v>180</v>
      </c>
      <c r="C231" s="6">
        <v>291.10000000000002</v>
      </c>
      <c r="D231" s="6">
        <v>169.6</v>
      </c>
      <c r="E231" s="6">
        <v>11.6</v>
      </c>
      <c r="F231" s="6">
        <v>0</v>
      </c>
      <c r="G231" s="6">
        <v>0</v>
      </c>
      <c r="H231" s="6">
        <v>0</v>
      </c>
      <c r="I231" s="6">
        <v>0</v>
      </c>
      <c r="J231" s="6">
        <v>472.30000000000007</v>
      </c>
      <c r="K231" s="6">
        <v>0</v>
      </c>
    </row>
    <row r="232" spans="1:11" ht="10.5" customHeight="1" thickBot="1">
      <c r="A232" s="78" t="s">
        <v>187</v>
      </c>
      <c r="B232" s="79"/>
      <c r="C232" s="80"/>
      <c r="D232" s="81"/>
      <c r="E232" s="81"/>
      <c r="F232" s="81"/>
      <c r="G232" s="81"/>
      <c r="H232" s="81"/>
      <c r="I232" s="81"/>
      <c r="J232" s="81"/>
      <c r="K232" s="82"/>
    </row>
    <row r="233" spans="1:11" ht="10.199999999999999" thickBot="1">
      <c r="A233" s="5"/>
      <c r="B233" s="5" t="s">
        <v>101</v>
      </c>
      <c r="C233" s="6">
        <v>-59</v>
      </c>
      <c r="D233" s="6">
        <v>-2.7999999999999989</v>
      </c>
      <c r="E233" s="6">
        <v>-0.30000000000000004</v>
      </c>
      <c r="F233" s="6">
        <v>0</v>
      </c>
      <c r="G233" s="6">
        <v>0</v>
      </c>
      <c r="H233" s="6">
        <v>0</v>
      </c>
      <c r="I233" s="6">
        <v>0</v>
      </c>
      <c r="J233" s="6">
        <v>-62.099999999999994</v>
      </c>
      <c r="K233" s="6">
        <v>0</v>
      </c>
    </row>
    <row r="234" spans="1:11" ht="19.8" thickBot="1">
      <c r="A234" s="5"/>
      <c r="B234" s="5" t="s">
        <v>188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</row>
    <row r="235" spans="1:11" ht="9.6">
      <c r="A235" s="42"/>
      <c r="B235" s="42"/>
      <c r="C235" s="32"/>
      <c r="D235" s="32"/>
      <c r="E235" s="32"/>
      <c r="F235" s="32"/>
      <c r="G235" s="32"/>
      <c r="H235" s="32"/>
      <c r="I235" s="32"/>
      <c r="J235" s="32"/>
      <c r="K235" s="32"/>
    </row>
    <row r="236" spans="1:11" ht="10.5" customHeight="1">
      <c r="A236" s="83" t="s">
        <v>185</v>
      </c>
      <c r="B236" s="83"/>
      <c r="C236" s="83"/>
      <c r="D236" s="83"/>
      <c r="E236" s="83"/>
      <c r="F236" s="83"/>
      <c r="G236" s="83"/>
      <c r="H236" s="83"/>
      <c r="I236" s="83"/>
      <c r="J236" s="83"/>
      <c r="K236" s="83"/>
    </row>
    <row r="237" spans="1:11" ht="10.199999999999999" thickBot="1">
      <c r="A237" s="5"/>
      <c r="B237" s="5" t="s">
        <v>171</v>
      </c>
      <c r="C237" s="6">
        <v>32.800000000000004</v>
      </c>
      <c r="D237" s="6">
        <v>87.399999999999977</v>
      </c>
      <c r="E237" s="6">
        <v>5.5</v>
      </c>
      <c r="F237" s="6">
        <v>0</v>
      </c>
      <c r="G237" s="6">
        <v>0</v>
      </c>
      <c r="H237" s="6">
        <v>0</v>
      </c>
      <c r="I237" s="6">
        <v>0</v>
      </c>
      <c r="J237" s="6">
        <v>125.69999999999999</v>
      </c>
      <c r="K237" s="6">
        <v>94.300000000000011</v>
      </c>
    </row>
    <row r="238" spans="1:11" ht="10.199999999999999" thickBot="1">
      <c r="A238" s="5"/>
      <c r="B238" s="5" t="s">
        <v>172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</row>
    <row r="239" spans="1:11" ht="10.5" customHeight="1" thickBot="1">
      <c r="A239" s="78" t="s">
        <v>173</v>
      </c>
      <c r="B239" s="79"/>
      <c r="C239" s="26">
        <v>32.800000000000004</v>
      </c>
      <c r="D239" s="26">
        <v>87.399999999999977</v>
      </c>
      <c r="E239" s="26">
        <v>5.5</v>
      </c>
      <c r="F239" s="26">
        <v>0</v>
      </c>
      <c r="G239" s="26">
        <v>0</v>
      </c>
      <c r="H239" s="26">
        <v>0</v>
      </c>
      <c r="I239" s="26">
        <v>0</v>
      </c>
      <c r="J239" s="26">
        <v>125.69999999999999</v>
      </c>
      <c r="K239" s="26">
        <v>94.300000000000011</v>
      </c>
    </row>
    <row r="240" spans="1:11" ht="10.199999999999999" thickBot="1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</row>
    <row r="241" spans="1:11" ht="10.5" customHeight="1" thickBot="1">
      <c r="A241" s="78" t="s">
        <v>5</v>
      </c>
      <c r="B241" s="79"/>
      <c r="C241" s="26">
        <v>17.599999999999998</v>
      </c>
      <c r="D241" s="26">
        <v>38.200000000000003</v>
      </c>
      <c r="E241" s="26">
        <v>1.9000000000000004</v>
      </c>
      <c r="F241" s="26">
        <v>0</v>
      </c>
      <c r="G241" s="26">
        <v>0</v>
      </c>
      <c r="H241" s="26">
        <v>0</v>
      </c>
      <c r="I241" s="26">
        <v>0</v>
      </c>
      <c r="J241" s="26">
        <v>57.699999999999996</v>
      </c>
      <c r="K241" s="26">
        <v>44.1</v>
      </c>
    </row>
    <row r="242" spans="1:11" ht="19.8" thickBot="1">
      <c r="A242" s="5"/>
      <c r="B242" s="5" t="s">
        <v>174</v>
      </c>
      <c r="C242" s="27">
        <v>0.53658536585365835</v>
      </c>
      <c r="D242" s="27">
        <v>0.43707093821510312</v>
      </c>
      <c r="E242" s="27">
        <v>0.34545454545454551</v>
      </c>
      <c r="F242" s="27">
        <v>0</v>
      </c>
      <c r="G242" s="27">
        <v>0</v>
      </c>
      <c r="H242" s="27">
        <v>0</v>
      </c>
      <c r="I242" s="27">
        <v>0</v>
      </c>
      <c r="J242" s="27">
        <v>0.4590294351630867</v>
      </c>
      <c r="K242" s="27">
        <v>0.46765641569459171</v>
      </c>
    </row>
    <row r="243" spans="1:11" ht="9.6" customHeight="1" thickBot="1">
      <c r="A243" s="78" t="s">
        <v>175</v>
      </c>
      <c r="B243" s="79"/>
      <c r="C243" s="26">
        <v>-9.5999999999999979</v>
      </c>
      <c r="D243" s="26">
        <v>1.8000000000000114</v>
      </c>
      <c r="E243" s="26">
        <v>0.20000000000000018</v>
      </c>
      <c r="F243" s="26">
        <v>0</v>
      </c>
      <c r="G243" s="26">
        <v>0</v>
      </c>
      <c r="H243" s="26">
        <v>0</v>
      </c>
      <c r="I243" s="26">
        <v>0</v>
      </c>
      <c r="J243" s="26">
        <v>-7.5999999999999872</v>
      </c>
      <c r="K243" s="26">
        <v>-115.00000000000003</v>
      </c>
    </row>
    <row r="244" spans="1:11" ht="9.6">
      <c r="A244" s="42"/>
      <c r="B244" s="42"/>
      <c r="C244" s="32"/>
      <c r="D244" s="32"/>
      <c r="E244" s="32"/>
      <c r="F244" s="32"/>
      <c r="G244" s="32"/>
      <c r="H244" s="32"/>
      <c r="I244" s="32"/>
      <c r="J244" s="32"/>
      <c r="K244" s="32"/>
    </row>
    <row r="245" spans="1:11" ht="9.6" customHeight="1">
      <c r="A245" s="76" t="s">
        <v>177</v>
      </c>
      <c r="B245" s="76"/>
      <c r="C245" s="77">
        <f>C227</f>
        <v>44104</v>
      </c>
      <c r="D245" s="77"/>
      <c r="E245" s="77"/>
      <c r="F245" s="77"/>
      <c r="G245" s="77"/>
      <c r="H245" s="77"/>
      <c r="I245" s="77"/>
      <c r="J245" s="77"/>
      <c r="K245" s="77"/>
    </row>
    <row r="246" spans="1:11" ht="29.4" customHeight="1" thickBot="1">
      <c r="A246" s="5"/>
      <c r="B246" s="5" t="s">
        <v>178</v>
      </c>
      <c r="C246" s="6">
        <v>150.69999999999999</v>
      </c>
      <c r="D246" s="6">
        <v>102.4</v>
      </c>
      <c r="E246" s="6">
        <v>3.5</v>
      </c>
      <c r="F246" s="6">
        <v>0</v>
      </c>
      <c r="G246" s="6">
        <v>0</v>
      </c>
      <c r="H246" s="6">
        <v>0</v>
      </c>
      <c r="I246" s="6">
        <v>0</v>
      </c>
      <c r="J246" s="6">
        <v>256.60000000000002</v>
      </c>
      <c r="K246" s="6">
        <v>108.2</v>
      </c>
    </row>
    <row r="247" spans="1:11" ht="10.199999999999999" thickBot="1">
      <c r="A247" s="5"/>
      <c r="B247" s="5" t="s">
        <v>179</v>
      </c>
      <c r="C247" s="6">
        <v>0</v>
      </c>
      <c r="D247" s="6">
        <v>7.7</v>
      </c>
      <c r="E247" s="6">
        <v>0.4</v>
      </c>
      <c r="F247" s="6">
        <v>0</v>
      </c>
      <c r="G247" s="6">
        <v>0</v>
      </c>
      <c r="H247" s="6">
        <v>0</v>
      </c>
      <c r="I247" s="6">
        <v>0</v>
      </c>
      <c r="J247" s="6">
        <v>8.1</v>
      </c>
      <c r="K247" s="6">
        <v>0</v>
      </c>
    </row>
    <row r="248" spans="1:11" ht="10.199999999999999" thickBot="1">
      <c r="A248" s="5"/>
      <c r="B248" s="5" t="s">
        <v>61</v>
      </c>
      <c r="C248" s="6">
        <v>39.4</v>
      </c>
      <c r="D248" s="6">
        <v>97.9</v>
      </c>
      <c r="E248" s="6">
        <v>9.5</v>
      </c>
      <c r="F248" s="6">
        <v>0</v>
      </c>
      <c r="G248" s="6">
        <v>0</v>
      </c>
      <c r="H248" s="6">
        <v>0</v>
      </c>
      <c r="I248" s="6">
        <v>0</v>
      </c>
      <c r="J248" s="6">
        <v>146.80000000000001</v>
      </c>
      <c r="K248" s="6">
        <v>159.30000000000001</v>
      </c>
    </row>
    <row r="249" spans="1:11" ht="10.199999999999999" thickBot="1">
      <c r="A249" s="5"/>
      <c r="B249" s="5" t="s">
        <v>180</v>
      </c>
      <c r="C249" s="6">
        <v>17.2</v>
      </c>
      <c r="D249" s="6">
        <v>80</v>
      </c>
      <c r="E249" s="6">
        <v>3.4</v>
      </c>
      <c r="F249" s="6">
        <v>0</v>
      </c>
      <c r="G249" s="6">
        <v>0</v>
      </c>
      <c r="H249" s="6">
        <v>0</v>
      </c>
      <c r="I249" s="6">
        <v>0</v>
      </c>
      <c r="J249" s="6">
        <v>100.60000000000001</v>
      </c>
      <c r="K249" s="6">
        <v>93.5</v>
      </c>
    </row>
    <row r="250" spans="1:11" ht="10.5" customHeight="1" thickBot="1">
      <c r="A250" s="78" t="s">
        <v>187</v>
      </c>
      <c r="B250" s="79"/>
      <c r="C250" s="80"/>
      <c r="D250" s="81"/>
      <c r="E250" s="81"/>
      <c r="F250" s="81"/>
      <c r="G250" s="81"/>
      <c r="H250" s="81"/>
      <c r="I250" s="81"/>
      <c r="J250" s="81"/>
      <c r="K250" s="82"/>
    </row>
    <row r="251" spans="1:11" ht="10.199999999999999" thickBot="1">
      <c r="A251" s="5"/>
      <c r="B251" s="5" t="s">
        <v>101</v>
      </c>
      <c r="C251" s="6">
        <v>-11</v>
      </c>
      <c r="D251" s="6">
        <v>-1.6</v>
      </c>
      <c r="E251" s="6">
        <v>-0.19999999999999998</v>
      </c>
      <c r="F251" s="6">
        <v>0</v>
      </c>
      <c r="G251" s="6">
        <v>0</v>
      </c>
      <c r="H251" s="6">
        <v>0</v>
      </c>
      <c r="I251" s="6">
        <v>0</v>
      </c>
      <c r="J251" s="6">
        <v>-12.799999999999999</v>
      </c>
      <c r="K251" s="6">
        <v>0</v>
      </c>
    </row>
    <row r="252" spans="1:11" ht="19.8" thickBot="1">
      <c r="A252" s="5"/>
      <c r="B252" s="5" t="s">
        <v>188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</row>
  </sheetData>
  <mergeCells count="135">
    <mergeCell ref="A10:B10"/>
    <mergeCell ref="A12:B12"/>
    <mergeCell ref="A15:B15"/>
    <mergeCell ref="C15:K15"/>
    <mergeCell ref="I2:I4"/>
    <mergeCell ref="J2:J4"/>
    <mergeCell ref="K2:K4"/>
    <mergeCell ref="A3:B3"/>
    <mergeCell ref="A5:K5"/>
    <mergeCell ref="A8:B8"/>
    <mergeCell ref="A2:B2"/>
    <mergeCell ref="C2:C3"/>
    <mergeCell ref="D2:D3"/>
    <mergeCell ref="E2:E3"/>
    <mergeCell ref="F2:F4"/>
    <mergeCell ref="H2:H4"/>
    <mergeCell ref="A31:B31"/>
    <mergeCell ref="A34:B34"/>
    <mergeCell ref="C34:K34"/>
    <mergeCell ref="A39:B39"/>
    <mergeCell ref="C39:D39"/>
    <mergeCell ref="E39:K39"/>
    <mergeCell ref="A20:B20"/>
    <mergeCell ref="C20:K20"/>
    <mergeCell ref="A24:K24"/>
    <mergeCell ref="A27:B27"/>
    <mergeCell ref="A29:B29"/>
    <mergeCell ref="A53:B53"/>
    <mergeCell ref="C53:K53"/>
    <mergeCell ref="A58:B58"/>
    <mergeCell ref="C58:K58"/>
    <mergeCell ref="A62:K62"/>
    <mergeCell ref="A65:B65"/>
    <mergeCell ref="A43:K43"/>
    <mergeCell ref="A46:B46"/>
    <mergeCell ref="A48:B48"/>
    <mergeCell ref="A50:B50"/>
    <mergeCell ref="A80:K80"/>
    <mergeCell ref="A83:B83"/>
    <mergeCell ref="A85:B85"/>
    <mergeCell ref="A87:B87"/>
    <mergeCell ref="A67:B67"/>
    <mergeCell ref="A69:B69"/>
    <mergeCell ref="A70:B70"/>
    <mergeCell ref="A71:B71"/>
    <mergeCell ref="A76:B76"/>
    <mergeCell ref="H101:H103"/>
    <mergeCell ref="I101:I103"/>
    <mergeCell ref="J101:J103"/>
    <mergeCell ref="K101:K103"/>
    <mergeCell ref="A102:B102"/>
    <mergeCell ref="A104:K104"/>
    <mergeCell ref="A90:B90"/>
    <mergeCell ref="C90:K90"/>
    <mergeCell ref="A95:B95"/>
    <mergeCell ref="C95:D95"/>
    <mergeCell ref="E95:K95"/>
    <mergeCell ref="A101:B101"/>
    <mergeCell ref="C101:C102"/>
    <mergeCell ref="D101:D102"/>
    <mergeCell ref="E101:E102"/>
    <mergeCell ref="F101:F103"/>
    <mergeCell ref="C113:K113"/>
    <mergeCell ref="A118:B118"/>
    <mergeCell ref="C118:K118"/>
    <mergeCell ref="A122:K122"/>
    <mergeCell ref="A125:B125"/>
    <mergeCell ref="A127:B127"/>
    <mergeCell ref="A107:B107"/>
    <mergeCell ref="A109:B109"/>
    <mergeCell ref="A111:B111"/>
    <mergeCell ref="A113:B113"/>
    <mergeCell ref="A140:K140"/>
    <mergeCell ref="A143:B143"/>
    <mergeCell ref="A145:B145"/>
    <mergeCell ref="A147:B147"/>
    <mergeCell ref="A129:B129"/>
    <mergeCell ref="A131:B131"/>
    <mergeCell ref="C131:K131"/>
    <mergeCell ref="A136:B136"/>
    <mergeCell ref="C136:K136"/>
    <mergeCell ref="A163:B163"/>
    <mergeCell ref="A165:B165"/>
    <mergeCell ref="A167:B167"/>
    <mergeCell ref="C167:K167"/>
    <mergeCell ref="A149:B149"/>
    <mergeCell ref="C149:K149"/>
    <mergeCell ref="A154:B154"/>
    <mergeCell ref="C154:K154"/>
    <mergeCell ref="A158:K158"/>
    <mergeCell ref="A161:B161"/>
    <mergeCell ref="K179:K181"/>
    <mergeCell ref="A180:B180"/>
    <mergeCell ref="A182:K182"/>
    <mergeCell ref="A185:B185"/>
    <mergeCell ref="A187:B187"/>
    <mergeCell ref="A172:B172"/>
    <mergeCell ref="C172:K172"/>
    <mergeCell ref="A179:B179"/>
    <mergeCell ref="C179:C180"/>
    <mergeCell ref="D179:D180"/>
    <mergeCell ref="E179:E180"/>
    <mergeCell ref="F179:F181"/>
    <mergeCell ref="H179:H181"/>
    <mergeCell ref="I179:I181"/>
    <mergeCell ref="J179:J181"/>
    <mergeCell ref="A200:K200"/>
    <mergeCell ref="A203:B203"/>
    <mergeCell ref="A205:B205"/>
    <mergeCell ref="A207:B207"/>
    <mergeCell ref="A189:B189"/>
    <mergeCell ref="A191:B191"/>
    <mergeCell ref="C191:K191"/>
    <mergeCell ref="A196:B196"/>
    <mergeCell ref="C196:K196"/>
    <mergeCell ref="A223:B223"/>
    <mergeCell ref="A225:B225"/>
    <mergeCell ref="A227:B227"/>
    <mergeCell ref="C227:K227"/>
    <mergeCell ref="A209:B209"/>
    <mergeCell ref="C209:K209"/>
    <mergeCell ref="A214:B214"/>
    <mergeCell ref="C214:K214"/>
    <mergeCell ref="A218:K218"/>
    <mergeCell ref="A221:B221"/>
    <mergeCell ref="A243:B243"/>
    <mergeCell ref="A245:B245"/>
    <mergeCell ref="C245:K245"/>
    <mergeCell ref="A250:B250"/>
    <mergeCell ref="C250:K250"/>
    <mergeCell ref="A232:B232"/>
    <mergeCell ref="C232:K232"/>
    <mergeCell ref="A236:K236"/>
    <mergeCell ref="A239:B239"/>
    <mergeCell ref="A241:B241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M185"/>
  <sheetViews>
    <sheetView showGridLines="0" zoomScale="90" zoomScaleNormal="90" workbookViewId="0">
      <selection activeCell="C1" sqref="C1"/>
    </sheetView>
  </sheetViews>
  <sheetFormatPr defaultColWidth="8.88671875" defaultRowHeight="14.4"/>
  <cols>
    <col min="1" max="1" width="12.109375" customWidth="1"/>
    <col min="2" max="2" width="8.109375" customWidth="1"/>
    <col min="3" max="3" width="8.6640625" customWidth="1"/>
    <col min="4" max="5" width="7.6640625" customWidth="1"/>
    <col min="6" max="6" width="8.6640625" customWidth="1"/>
    <col min="7" max="8" width="7.6640625" customWidth="1"/>
    <col min="9" max="9" width="8.6640625" customWidth="1"/>
    <col min="10" max="10" width="7.6640625" customWidth="1"/>
  </cols>
  <sheetData>
    <row r="1" spans="1:10">
      <c r="A1" t="s">
        <v>95</v>
      </c>
    </row>
    <row r="3" spans="1:10">
      <c r="A3" s="115" t="s">
        <v>194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idden="1">
      <c r="A4" s="47"/>
      <c r="B4" s="116" t="s">
        <v>236</v>
      </c>
      <c r="C4" s="86"/>
      <c r="D4" s="86"/>
      <c r="E4" s="116" t="s">
        <v>237</v>
      </c>
      <c r="F4" s="86"/>
      <c r="G4" s="86"/>
      <c r="H4" s="116" t="s">
        <v>238</v>
      </c>
      <c r="I4" s="86"/>
      <c r="J4" s="86"/>
    </row>
    <row r="5" spans="1:10" hidden="1">
      <c r="A5" s="48"/>
      <c r="B5" s="49"/>
      <c r="C5" s="49"/>
      <c r="D5" s="49"/>
      <c r="E5" s="48"/>
      <c r="F5" s="49"/>
      <c r="G5" s="49"/>
      <c r="H5" s="48"/>
      <c r="I5" s="49"/>
      <c r="J5" s="49"/>
    </row>
    <row r="6" spans="1:10" ht="19.2" hidden="1">
      <c r="A6" s="47"/>
      <c r="B6" s="50" t="s">
        <v>195</v>
      </c>
      <c r="C6" s="50" t="s">
        <v>196</v>
      </c>
      <c r="D6" s="50" t="s">
        <v>197</v>
      </c>
      <c r="E6" s="50" t="s">
        <v>195</v>
      </c>
      <c r="F6" s="50" t="s">
        <v>196</v>
      </c>
      <c r="G6" s="50" t="s">
        <v>197</v>
      </c>
      <c r="H6" s="50" t="s">
        <v>195</v>
      </c>
      <c r="I6" s="50" t="s">
        <v>196</v>
      </c>
      <c r="J6" s="50" t="s">
        <v>197</v>
      </c>
    </row>
    <row r="7" spans="1:10" hidden="1">
      <c r="A7" s="48" t="s">
        <v>183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idden="1">
      <c r="A8" s="48" t="s">
        <v>198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hidden="1">
      <c r="A9" s="48" t="s">
        <v>199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hidden="1">
      <c r="A10" s="48" t="s">
        <v>200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0" hidden="1">
      <c r="A11" s="48" t="s">
        <v>201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 hidden="1">
      <c r="A12" s="48" t="s">
        <v>202</v>
      </c>
      <c r="B12" s="51"/>
      <c r="C12" s="51">
        <v>5</v>
      </c>
      <c r="D12" s="51"/>
      <c r="E12" s="51"/>
      <c r="F12" s="51"/>
      <c r="G12" s="51"/>
      <c r="H12" s="51"/>
      <c r="I12" s="51"/>
      <c r="J12" s="51"/>
    </row>
    <row r="13" spans="1:10" hidden="1">
      <c r="A13" s="48" t="s">
        <v>203</v>
      </c>
      <c r="B13" s="51">
        <v>0</v>
      </c>
      <c r="C13" s="51"/>
      <c r="D13" s="51">
        <v>-9</v>
      </c>
      <c r="E13" s="51"/>
      <c r="F13" s="51"/>
      <c r="G13" s="51"/>
      <c r="H13" s="51"/>
      <c r="I13" s="51"/>
      <c r="J13" s="51"/>
    </row>
    <row r="14" spans="1:10" hidden="1">
      <c r="A14" s="48" t="s">
        <v>204</v>
      </c>
      <c r="B14" s="51"/>
      <c r="C14" s="51"/>
      <c r="D14" s="51"/>
      <c r="E14" s="51"/>
      <c r="F14" s="51">
        <v>0</v>
      </c>
      <c r="G14" s="51"/>
      <c r="H14" s="51"/>
      <c r="I14" s="51">
        <v>0</v>
      </c>
      <c r="J14" s="51"/>
    </row>
    <row r="15" spans="1:10" hidden="1">
      <c r="A15" s="48" t="s">
        <v>205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0" hidden="1">
      <c r="A16" s="48" t="s">
        <v>206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3" hidden="1">
      <c r="A17" s="48" t="s">
        <v>207</v>
      </c>
      <c r="B17" s="51"/>
      <c r="C17" s="51"/>
      <c r="D17" s="51"/>
      <c r="E17" s="51"/>
      <c r="F17" s="51"/>
      <c r="G17" s="51">
        <v>-9</v>
      </c>
      <c r="H17" s="51"/>
      <c r="I17" s="51"/>
      <c r="J17" s="51">
        <v>-9</v>
      </c>
    </row>
    <row r="18" spans="1:13" hidden="1">
      <c r="A18" s="48" t="s">
        <v>208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3" hidden="1">
      <c r="A19" s="48" t="s">
        <v>209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3" hidden="1">
      <c r="A20" s="48" t="s">
        <v>210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3" hidden="1">
      <c r="A21" s="48" t="s">
        <v>211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3" hidden="1">
      <c r="A22" s="48" t="s">
        <v>196</v>
      </c>
      <c r="B22" s="51"/>
      <c r="C22" s="51"/>
      <c r="D22" s="51"/>
      <c r="E22" s="51"/>
      <c r="F22" s="51"/>
      <c r="G22" s="51"/>
      <c r="H22" s="51"/>
      <c r="I22" s="51"/>
      <c r="J22" s="51"/>
    </row>
    <row r="23" spans="1:13" hidden="1">
      <c r="A23" s="52" t="s">
        <v>164</v>
      </c>
      <c r="B23" s="47">
        <v>7</v>
      </c>
      <c r="C23" s="47"/>
      <c r="D23" s="47"/>
      <c r="E23" s="47"/>
      <c r="F23" s="47"/>
      <c r="G23" s="47">
        <v>8</v>
      </c>
      <c r="H23" s="47"/>
      <c r="I23" s="47"/>
      <c r="J23" s="47">
        <v>8</v>
      </c>
    </row>
    <row r="24" spans="1:13" ht="15" thickBot="1"/>
    <row r="25" spans="1:13" ht="15" customHeight="1" thickBot="1">
      <c r="A25" s="72" t="s">
        <v>159</v>
      </c>
      <c r="B25" s="72"/>
      <c r="C25" s="110" t="s">
        <v>212</v>
      </c>
      <c r="D25" s="110"/>
      <c r="E25" s="111"/>
      <c r="F25" s="112" t="s">
        <v>213</v>
      </c>
      <c r="G25" s="112"/>
      <c r="H25" s="112"/>
      <c r="I25" s="112"/>
      <c r="J25" s="113"/>
      <c r="K25" s="87" t="s">
        <v>211</v>
      </c>
      <c r="L25" s="87" t="s">
        <v>214</v>
      </c>
      <c r="M25" s="87" t="s">
        <v>168</v>
      </c>
    </row>
    <row r="26" spans="1:13" ht="15" customHeight="1" thickBot="1">
      <c r="A26" s="107" t="s">
        <v>98</v>
      </c>
      <c r="B26" s="108"/>
      <c r="C26" s="87" t="s">
        <v>160</v>
      </c>
      <c r="D26" s="87" t="s">
        <v>163</v>
      </c>
      <c r="E26" s="87" t="s">
        <v>164</v>
      </c>
      <c r="F26" s="87" t="s">
        <v>160</v>
      </c>
      <c r="G26" s="109" t="s">
        <v>161</v>
      </c>
      <c r="H26" s="75"/>
      <c r="I26" s="87" t="s">
        <v>165</v>
      </c>
      <c r="J26" s="87" t="s">
        <v>164</v>
      </c>
      <c r="K26" s="87"/>
      <c r="L26" s="87"/>
      <c r="M26" s="87"/>
    </row>
    <row r="27" spans="1:13" ht="15" thickBot="1">
      <c r="A27" s="53" t="s">
        <v>239</v>
      </c>
      <c r="B27" s="53"/>
      <c r="C27" s="95"/>
      <c r="D27" s="95"/>
      <c r="E27" s="95"/>
      <c r="F27" s="95"/>
      <c r="G27" s="54" t="s">
        <v>161</v>
      </c>
      <c r="H27" s="54" t="s">
        <v>162</v>
      </c>
      <c r="I27" s="95"/>
      <c r="J27" s="95"/>
      <c r="K27" s="95"/>
      <c r="L27" s="95"/>
      <c r="M27" s="87"/>
    </row>
    <row r="28" spans="1:13" ht="15" thickBot="1">
      <c r="A28" s="26" t="s">
        <v>183</v>
      </c>
      <c r="B28" s="26" t="s">
        <v>183</v>
      </c>
      <c r="C28" s="26">
        <v>1447.7</v>
      </c>
      <c r="D28" s="26">
        <v>105.1</v>
      </c>
      <c r="E28" s="26">
        <v>1552.8</v>
      </c>
      <c r="F28" s="26">
        <v>258.60000000000002</v>
      </c>
      <c r="G28" s="26">
        <v>744.4</v>
      </c>
      <c r="H28" s="26">
        <v>115.1</v>
      </c>
      <c r="I28" s="26">
        <v>79.2</v>
      </c>
      <c r="J28" s="26">
        <v>1197.3</v>
      </c>
      <c r="K28" s="26">
        <v>146.80000000000001</v>
      </c>
      <c r="L28" s="26">
        <v>2896.9</v>
      </c>
      <c r="M28" s="95"/>
    </row>
    <row r="29" spans="1:13" ht="15" customHeight="1" thickBot="1">
      <c r="A29" s="105" t="s">
        <v>215</v>
      </c>
      <c r="B29" s="5" t="s">
        <v>199</v>
      </c>
      <c r="C29" s="6">
        <v>159.80000000000001</v>
      </c>
      <c r="D29" s="6">
        <v>3.7</v>
      </c>
      <c r="E29" s="6">
        <v>163.5</v>
      </c>
      <c r="F29" s="6">
        <v>28.4</v>
      </c>
      <c r="G29" s="6">
        <v>165.7</v>
      </c>
      <c r="H29" s="6">
        <v>23.1</v>
      </c>
      <c r="I29" s="6">
        <v>0</v>
      </c>
      <c r="J29" s="6">
        <v>217.2</v>
      </c>
      <c r="K29" s="6">
        <v>0</v>
      </c>
      <c r="L29" s="6">
        <v>380.7</v>
      </c>
      <c r="M29" s="6">
        <v>0</v>
      </c>
    </row>
    <row r="30" spans="1:13" ht="15" thickBot="1">
      <c r="A30" s="106"/>
      <c r="B30" s="5" t="s">
        <v>201</v>
      </c>
      <c r="C30" s="6">
        <v>114.3</v>
      </c>
      <c r="D30" s="6">
        <v>0</v>
      </c>
      <c r="E30" s="6">
        <v>114.3</v>
      </c>
      <c r="F30" s="6">
        <v>20.9</v>
      </c>
      <c r="G30" s="6">
        <v>96.8</v>
      </c>
      <c r="H30" s="6">
        <v>18.8</v>
      </c>
      <c r="I30" s="6">
        <v>0</v>
      </c>
      <c r="J30" s="6">
        <v>136.5</v>
      </c>
      <c r="K30" s="6">
        <v>0</v>
      </c>
      <c r="L30" s="6">
        <v>250.8</v>
      </c>
      <c r="M30" s="6">
        <v>0</v>
      </c>
    </row>
    <row r="31" spans="1:13" ht="15" thickBot="1">
      <c r="A31" s="106"/>
      <c r="B31" s="5" t="s">
        <v>200</v>
      </c>
      <c r="C31" s="6">
        <v>169.1</v>
      </c>
      <c r="D31" s="6">
        <v>5.3</v>
      </c>
      <c r="E31" s="6">
        <v>174.4</v>
      </c>
      <c r="F31" s="6">
        <v>28.1</v>
      </c>
      <c r="G31" s="6">
        <v>142.9</v>
      </c>
      <c r="H31" s="6">
        <v>15.4</v>
      </c>
      <c r="I31" s="6">
        <v>0</v>
      </c>
      <c r="J31" s="6">
        <v>186.4</v>
      </c>
      <c r="K31" s="6">
        <v>0</v>
      </c>
      <c r="L31" s="6">
        <v>360.8</v>
      </c>
      <c r="M31" s="6">
        <v>0</v>
      </c>
    </row>
    <row r="32" spans="1:13" ht="15" thickBot="1">
      <c r="A32" s="106"/>
      <c r="B32" s="5" t="s">
        <v>203</v>
      </c>
      <c r="C32" s="6">
        <v>191.3</v>
      </c>
      <c r="D32" s="6">
        <v>0</v>
      </c>
      <c r="E32" s="6">
        <v>191.3</v>
      </c>
      <c r="F32" s="6">
        <v>19.3</v>
      </c>
      <c r="G32" s="6">
        <v>200.2</v>
      </c>
      <c r="H32" s="6">
        <v>38.200000000000003</v>
      </c>
      <c r="I32" s="6">
        <v>0</v>
      </c>
      <c r="J32" s="6">
        <v>257.7</v>
      </c>
      <c r="K32" s="6">
        <v>0</v>
      </c>
      <c r="L32" s="6">
        <v>449</v>
      </c>
      <c r="M32" s="6">
        <v>0</v>
      </c>
    </row>
    <row r="33" spans="1:13" ht="15" thickBot="1">
      <c r="A33" s="106"/>
      <c r="B33" s="5" t="s">
        <v>207</v>
      </c>
      <c r="C33" s="6">
        <v>35</v>
      </c>
      <c r="D33" s="6">
        <v>0</v>
      </c>
      <c r="E33" s="6">
        <v>35</v>
      </c>
      <c r="F33" s="6">
        <v>1.3</v>
      </c>
      <c r="G33" s="6">
        <v>109.4</v>
      </c>
      <c r="H33" s="6">
        <v>20.2</v>
      </c>
      <c r="I33" s="6">
        <v>0</v>
      </c>
      <c r="J33" s="6">
        <v>130.9</v>
      </c>
      <c r="K33" s="6">
        <v>0</v>
      </c>
      <c r="L33" s="6">
        <v>165.9</v>
      </c>
      <c r="M33" s="6">
        <v>0</v>
      </c>
    </row>
    <row r="34" spans="1:13" ht="15" thickBot="1">
      <c r="A34" s="106"/>
      <c r="B34" s="5" t="s">
        <v>206</v>
      </c>
      <c r="C34" s="6">
        <v>41.4</v>
      </c>
      <c r="D34" s="6">
        <v>0</v>
      </c>
      <c r="E34" s="6">
        <v>41.4</v>
      </c>
      <c r="F34" s="6">
        <v>1.4</v>
      </c>
      <c r="G34" s="6">
        <v>6.4</v>
      </c>
      <c r="H34" s="6">
        <v>0</v>
      </c>
      <c r="I34" s="6">
        <v>0</v>
      </c>
      <c r="J34" s="6">
        <v>7.8</v>
      </c>
      <c r="K34" s="6">
        <v>0</v>
      </c>
      <c r="L34" s="6">
        <v>49.2</v>
      </c>
      <c r="M34" s="6">
        <v>0</v>
      </c>
    </row>
    <row r="35" spans="1:13" ht="13.5" customHeight="1" thickBot="1">
      <c r="A35" s="106"/>
      <c r="B35" s="5" t="s">
        <v>205</v>
      </c>
      <c r="C35" s="6">
        <v>64</v>
      </c>
      <c r="D35" s="6">
        <v>0</v>
      </c>
      <c r="E35" s="6">
        <v>64</v>
      </c>
      <c r="F35" s="6">
        <v>0</v>
      </c>
      <c r="G35" s="6">
        <v>38.4</v>
      </c>
      <c r="H35" s="6">
        <v>3.5</v>
      </c>
      <c r="I35" s="6">
        <v>0</v>
      </c>
      <c r="J35" s="6">
        <v>41.9</v>
      </c>
      <c r="K35" s="6">
        <v>0</v>
      </c>
      <c r="L35" s="6">
        <v>105.9</v>
      </c>
      <c r="M35" s="6">
        <v>0</v>
      </c>
    </row>
    <row r="36" spans="1:13" ht="15" thickBot="1">
      <c r="A36" s="106"/>
      <c r="B36" s="5" t="s">
        <v>216</v>
      </c>
      <c r="C36" s="6">
        <v>0</v>
      </c>
      <c r="D36" s="6">
        <v>0</v>
      </c>
      <c r="E36" s="6">
        <v>0</v>
      </c>
      <c r="F36" s="6">
        <v>0</v>
      </c>
      <c r="G36" s="6">
        <v>78.7</v>
      </c>
      <c r="H36" s="6">
        <v>12</v>
      </c>
      <c r="I36" s="6">
        <v>0</v>
      </c>
      <c r="J36" s="6">
        <v>90.7</v>
      </c>
      <c r="K36" s="6">
        <v>0</v>
      </c>
      <c r="L36" s="6">
        <v>90.7</v>
      </c>
      <c r="M36" s="6">
        <v>0</v>
      </c>
    </row>
    <row r="37" spans="1:13" ht="15" thickBot="1">
      <c r="A37" s="106"/>
      <c r="B37" s="5" t="s">
        <v>204</v>
      </c>
      <c r="C37" s="6">
        <v>78.400000000000006</v>
      </c>
      <c r="D37" s="6">
        <v>0</v>
      </c>
      <c r="E37" s="6">
        <v>78.400000000000006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78.400000000000006</v>
      </c>
      <c r="M37" s="6">
        <v>0</v>
      </c>
    </row>
    <row r="38" spans="1:13" ht="15" thickBot="1">
      <c r="A38" s="106"/>
      <c r="B38" s="5" t="s">
        <v>208</v>
      </c>
      <c r="C38" s="6">
        <v>28.9</v>
      </c>
      <c r="D38" s="6">
        <v>0</v>
      </c>
      <c r="E38" s="6">
        <v>28.9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28.9</v>
      </c>
      <c r="M38" s="6">
        <v>0</v>
      </c>
    </row>
    <row r="39" spans="1:13" ht="15" thickBot="1">
      <c r="A39" s="114"/>
      <c r="B39" s="5" t="s">
        <v>217</v>
      </c>
      <c r="C39" s="6">
        <v>0</v>
      </c>
      <c r="D39" s="6">
        <v>0</v>
      </c>
      <c r="E39" s="6">
        <v>0</v>
      </c>
      <c r="F39" s="6">
        <v>0</v>
      </c>
      <c r="G39" s="6">
        <v>34.6</v>
      </c>
      <c r="H39" s="6">
        <v>8</v>
      </c>
      <c r="I39" s="6">
        <v>0</v>
      </c>
      <c r="J39" s="6">
        <v>42.6</v>
      </c>
      <c r="K39" s="6">
        <v>0</v>
      </c>
      <c r="L39" s="6">
        <v>42.6</v>
      </c>
      <c r="M39" s="6">
        <v>0</v>
      </c>
    </row>
    <row r="40" spans="1:13" ht="15" thickBot="1">
      <c r="A40" s="26"/>
      <c r="B40" s="26" t="s">
        <v>164</v>
      </c>
      <c r="C40" s="26">
        <v>882.2</v>
      </c>
      <c r="D40" s="26">
        <v>9</v>
      </c>
      <c r="E40" s="26">
        <v>891.2</v>
      </c>
      <c r="F40" s="26">
        <v>99.4</v>
      </c>
      <c r="G40" s="26">
        <v>873.1</v>
      </c>
      <c r="H40" s="26">
        <v>139.19999999999999</v>
      </c>
      <c r="I40" s="26">
        <v>0</v>
      </c>
      <c r="J40" s="26">
        <v>1111.7</v>
      </c>
      <c r="K40" s="26">
        <v>0</v>
      </c>
      <c r="L40" s="26">
        <v>2002.9</v>
      </c>
      <c r="M40" s="26">
        <v>0</v>
      </c>
    </row>
    <row r="41" spans="1:13" ht="15" thickBot="1">
      <c r="A41" s="105" t="s">
        <v>185</v>
      </c>
      <c r="B41" s="5" t="s">
        <v>202</v>
      </c>
      <c r="C41" s="6">
        <v>80.7</v>
      </c>
      <c r="D41" s="6">
        <v>8</v>
      </c>
      <c r="E41" s="6">
        <v>88.7</v>
      </c>
      <c r="F41" s="6">
        <v>2.9</v>
      </c>
      <c r="G41" s="6">
        <v>0</v>
      </c>
      <c r="H41" s="6">
        <v>0</v>
      </c>
      <c r="I41" s="6">
        <v>0</v>
      </c>
      <c r="J41" s="6">
        <v>2.9</v>
      </c>
      <c r="K41" s="6">
        <v>0</v>
      </c>
      <c r="L41" s="6">
        <v>91.6</v>
      </c>
      <c r="M41" s="6">
        <v>0</v>
      </c>
    </row>
    <row r="42" spans="1:13" ht="15" thickBot="1">
      <c r="A42" s="106"/>
      <c r="B42" s="5" t="s">
        <v>198</v>
      </c>
      <c r="C42" s="6">
        <v>0</v>
      </c>
      <c r="D42" s="6">
        <v>0</v>
      </c>
      <c r="E42" s="6">
        <v>0</v>
      </c>
      <c r="F42" s="6">
        <v>0</v>
      </c>
      <c r="G42" s="6">
        <v>28.1</v>
      </c>
      <c r="H42" s="6">
        <v>0</v>
      </c>
      <c r="I42" s="6">
        <v>0</v>
      </c>
      <c r="J42" s="6">
        <v>28.1</v>
      </c>
      <c r="K42" s="6">
        <v>0</v>
      </c>
      <c r="L42" s="6">
        <v>28.1</v>
      </c>
      <c r="M42" s="6">
        <v>89.4</v>
      </c>
    </row>
    <row r="43" spans="1:13" ht="15" thickBot="1">
      <c r="A43" s="106"/>
      <c r="B43" s="5" t="s">
        <v>210</v>
      </c>
      <c r="C43" s="6">
        <v>0</v>
      </c>
      <c r="D43" s="6">
        <v>0</v>
      </c>
      <c r="E43" s="6">
        <v>0</v>
      </c>
      <c r="F43" s="6">
        <v>0</v>
      </c>
      <c r="G43" s="6">
        <v>131.80000000000001</v>
      </c>
      <c r="H43" s="6">
        <v>10.8</v>
      </c>
      <c r="I43" s="6">
        <v>0</v>
      </c>
      <c r="J43" s="6">
        <v>142.6</v>
      </c>
      <c r="K43" s="6">
        <v>0</v>
      </c>
      <c r="L43" s="6">
        <v>142.6</v>
      </c>
      <c r="M43" s="6">
        <v>0</v>
      </c>
    </row>
    <row r="44" spans="1:13" ht="15" thickBot="1">
      <c r="A44" s="106"/>
      <c r="B44" s="5" t="s">
        <v>218</v>
      </c>
      <c r="C44" s="6">
        <v>0</v>
      </c>
      <c r="D44" s="6">
        <v>0</v>
      </c>
      <c r="E44" s="6">
        <v>0</v>
      </c>
      <c r="F44" s="6">
        <v>0</v>
      </c>
      <c r="G44" s="6">
        <v>32.4</v>
      </c>
      <c r="H44" s="6">
        <v>3.2</v>
      </c>
      <c r="I44" s="6">
        <v>0</v>
      </c>
      <c r="J44" s="6">
        <v>35.6</v>
      </c>
      <c r="K44" s="6">
        <v>0</v>
      </c>
      <c r="L44" s="6">
        <v>35.6</v>
      </c>
      <c r="M44" s="6">
        <v>0</v>
      </c>
    </row>
    <row r="45" spans="1:13" ht="15" thickBot="1">
      <c r="A45" s="106"/>
      <c r="B45" s="5" t="s">
        <v>219</v>
      </c>
      <c r="C45" s="6">
        <v>0</v>
      </c>
      <c r="D45" s="6">
        <v>0</v>
      </c>
      <c r="E45" s="6">
        <v>0</v>
      </c>
      <c r="F45" s="6">
        <v>0</v>
      </c>
      <c r="G45" s="6">
        <v>8.8000000000000007</v>
      </c>
      <c r="H45" s="6">
        <v>0</v>
      </c>
      <c r="I45" s="6">
        <v>0</v>
      </c>
      <c r="J45" s="6">
        <v>8.8000000000000007</v>
      </c>
      <c r="K45" s="6">
        <v>0</v>
      </c>
      <c r="L45" s="6">
        <v>8.8000000000000007</v>
      </c>
      <c r="M45" s="6">
        <v>0</v>
      </c>
    </row>
    <row r="46" spans="1:13" ht="15" thickBot="1">
      <c r="A46" s="106"/>
      <c r="B46" s="5" t="s">
        <v>220</v>
      </c>
      <c r="C46" s="6">
        <v>0</v>
      </c>
      <c r="D46" s="6">
        <v>0</v>
      </c>
      <c r="E46" s="6">
        <v>0</v>
      </c>
      <c r="F46" s="6">
        <v>0</v>
      </c>
      <c r="G46" s="6">
        <v>79.900000000000006</v>
      </c>
      <c r="H46" s="6">
        <v>6.3</v>
      </c>
      <c r="I46" s="6">
        <v>0</v>
      </c>
      <c r="J46" s="6">
        <v>86.2</v>
      </c>
      <c r="K46" s="6">
        <v>0</v>
      </c>
      <c r="L46" s="6">
        <v>86.2</v>
      </c>
      <c r="M46" s="6">
        <v>0</v>
      </c>
    </row>
    <row r="47" spans="1:13" ht="15" thickBot="1">
      <c r="A47" s="106"/>
      <c r="B47" s="5" t="s">
        <v>221</v>
      </c>
      <c r="C47" s="6">
        <v>0</v>
      </c>
      <c r="D47" s="6">
        <v>0</v>
      </c>
      <c r="E47" s="6">
        <v>0</v>
      </c>
      <c r="F47" s="6">
        <v>0</v>
      </c>
      <c r="G47" s="6">
        <v>5.8</v>
      </c>
      <c r="H47" s="6">
        <v>0</v>
      </c>
      <c r="I47" s="6">
        <v>0</v>
      </c>
      <c r="J47" s="6">
        <v>5.8</v>
      </c>
      <c r="K47" s="6">
        <v>0</v>
      </c>
      <c r="L47" s="6">
        <v>5.8</v>
      </c>
      <c r="M47" s="6">
        <v>0</v>
      </c>
    </row>
    <row r="48" spans="1:13" ht="15" thickBot="1">
      <c r="A48" s="106"/>
      <c r="B48" s="5" t="s">
        <v>209</v>
      </c>
      <c r="C48" s="6">
        <v>0</v>
      </c>
      <c r="D48" s="6">
        <v>0</v>
      </c>
      <c r="E48" s="6">
        <v>0</v>
      </c>
      <c r="F48" s="6">
        <v>0</v>
      </c>
      <c r="G48" s="6">
        <v>159.30000000000001</v>
      </c>
      <c r="H48" s="6">
        <v>37.5</v>
      </c>
      <c r="I48" s="6">
        <v>0</v>
      </c>
      <c r="J48" s="6">
        <v>196.8</v>
      </c>
      <c r="K48" s="6">
        <v>0</v>
      </c>
      <c r="L48" s="6">
        <v>196.8</v>
      </c>
      <c r="M48" s="6">
        <v>0</v>
      </c>
    </row>
    <row r="49" spans="1:13" ht="15" thickBot="1">
      <c r="A49" s="26"/>
      <c r="B49" s="26" t="s">
        <v>164</v>
      </c>
      <c r="C49" s="26">
        <v>80.7</v>
      </c>
      <c r="D49" s="26">
        <v>8</v>
      </c>
      <c r="E49" s="26">
        <v>88.7</v>
      </c>
      <c r="F49" s="26">
        <v>2.9</v>
      </c>
      <c r="G49" s="26">
        <v>446.1</v>
      </c>
      <c r="H49" s="26">
        <v>57.8</v>
      </c>
      <c r="I49" s="26">
        <v>0</v>
      </c>
      <c r="J49" s="26">
        <v>506.8</v>
      </c>
      <c r="K49" s="26">
        <v>0</v>
      </c>
      <c r="L49" s="26">
        <v>595.5</v>
      </c>
      <c r="M49" s="26">
        <v>89.4</v>
      </c>
    </row>
    <row r="50" spans="1:13" ht="15" thickBot="1">
      <c r="A50" s="26" t="s">
        <v>222</v>
      </c>
      <c r="B50" s="26" t="s">
        <v>164</v>
      </c>
      <c r="C50" s="26">
        <v>2410.6</v>
      </c>
      <c r="D50" s="26">
        <v>122.1</v>
      </c>
      <c r="E50" s="26">
        <v>2532.6999999999998</v>
      </c>
      <c r="F50" s="26">
        <v>360.9</v>
      </c>
      <c r="G50" s="26">
        <v>2063.6</v>
      </c>
      <c r="H50" s="26">
        <v>312.10000000000002</v>
      </c>
      <c r="I50" s="26">
        <v>79.2</v>
      </c>
      <c r="J50" s="26">
        <v>2815.8</v>
      </c>
      <c r="K50" s="26">
        <v>146.80000000000001</v>
      </c>
      <c r="L50" s="26">
        <v>5495.3</v>
      </c>
      <c r="M50" s="26">
        <v>89.4</v>
      </c>
    </row>
    <row r="51" spans="1:13" ht="15" thickBot="1"/>
    <row r="52" spans="1:13" ht="15" customHeight="1" thickBot="1">
      <c r="A52" s="93" t="s">
        <v>0</v>
      </c>
      <c r="B52" s="93"/>
      <c r="C52" s="110" t="s">
        <v>212</v>
      </c>
      <c r="D52" s="110"/>
      <c r="E52" s="111"/>
      <c r="F52" s="112" t="s">
        <v>213</v>
      </c>
      <c r="G52" s="112"/>
      <c r="H52" s="112"/>
      <c r="I52" s="112"/>
      <c r="J52" s="113"/>
      <c r="K52" s="87" t="s">
        <v>211</v>
      </c>
      <c r="L52" s="87" t="s">
        <v>214</v>
      </c>
      <c r="M52" s="87" t="s">
        <v>168</v>
      </c>
    </row>
    <row r="53" spans="1:13" ht="24.75" customHeight="1" thickBot="1">
      <c r="A53" s="107" t="s">
        <v>98</v>
      </c>
      <c r="B53" s="108"/>
      <c r="C53" s="87" t="s">
        <v>160</v>
      </c>
      <c r="D53" s="87" t="s">
        <v>163</v>
      </c>
      <c r="E53" s="87" t="s">
        <v>164</v>
      </c>
      <c r="F53" s="87" t="s">
        <v>160</v>
      </c>
      <c r="G53" s="109" t="s">
        <v>161</v>
      </c>
      <c r="H53" s="75"/>
      <c r="I53" s="87" t="s">
        <v>165</v>
      </c>
      <c r="J53" s="87" t="s">
        <v>164</v>
      </c>
      <c r="K53" s="87"/>
      <c r="L53" s="87"/>
      <c r="M53" s="87"/>
    </row>
    <row r="54" spans="1:13" ht="15" thickBot="1">
      <c r="A54" s="53" t="s">
        <v>239</v>
      </c>
      <c r="B54" s="53"/>
      <c r="C54" s="95"/>
      <c r="D54" s="95"/>
      <c r="E54" s="95"/>
      <c r="F54" s="95"/>
      <c r="G54" s="54" t="s">
        <v>161</v>
      </c>
      <c r="H54" s="54" t="s">
        <v>162</v>
      </c>
      <c r="I54" s="95"/>
      <c r="J54" s="95"/>
      <c r="K54" s="95"/>
      <c r="L54" s="95"/>
      <c r="M54" s="87"/>
    </row>
    <row r="55" spans="1:13" ht="15" thickBot="1">
      <c r="A55" s="26" t="s">
        <v>183</v>
      </c>
      <c r="B55" s="26" t="s">
        <v>183</v>
      </c>
      <c r="C55" s="26">
        <v>550.79999999999995</v>
      </c>
      <c r="D55" s="26">
        <v>64.900000000000006</v>
      </c>
      <c r="E55" s="26">
        <v>615.70000000000005</v>
      </c>
      <c r="F55" s="26">
        <v>106.3</v>
      </c>
      <c r="G55" s="26">
        <v>251.6</v>
      </c>
      <c r="H55" s="26">
        <v>43.9</v>
      </c>
      <c r="I55" s="26">
        <v>24.1</v>
      </c>
      <c r="J55" s="26">
        <v>425.9</v>
      </c>
      <c r="K55" s="26">
        <v>79.3</v>
      </c>
      <c r="L55" s="26">
        <v>1120.9000000000001</v>
      </c>
      <c r="M55" s="26">
        <v>0</v>
      </c>
    </row>
    <row r="56" spans="1:13" ht="15" customHeight="1" thickBot="1">
      <c r="A56" s="105" t="s">
        <v>215</v>
      </c>
      <c r="B56" s="5" t="s">
        <v>199</v>
      </c>
      <c r="C56" s="6">
        <v>80.599999999999994</v>
      </c>
      <c r="D56" s="6">
        <v>3.7</v>
      </c>
      <c r="E56" s="6">
        <v>84.3</v>
      </c>
      <c r="F56" s="6">
        <v>8.6</v>
      </c>
      <c r="G56" s="6">
        <v>54.2</v>
      </c>
      <c r="H56" s="6">
        <v>8.6999999999999993</v>
      </c>
      <c r="I56" s="6">
        <v>0</v>
      </c>
      <c r="J56" s="6">
        <v>71.5</v>
      </c>
      <c r="K56" s="6">
        <v>0</v>
      </c>
      <c r="L56" s="6">
        <v>155.80000000000001</v>
      </c>
      <c r="M56" s="6">
        <v>0</v>
      </c>
    </row>
    <row r="57" spans="1:13" ht="15" thickBot="1">
      <c r="A57" s="106"/>
      <c r="B57" s="5" t="s">
        <v>201</v>
      </c>
      <c r="C57" s="6">
        <v>50.4</v>
      </c>
      <c r="D57" s="6">
        <v>0</v>
      </c>
      <c r="E57" s="6">
        <v>50.4</v>
      </c>
      <c r="F57" s="6">
        <v>5.4</v>
      </c>
      <c r="G57" s="6">
        <v>26.5</v>
      </c>
      <c r="H57" s="6">
        <v>6.4</v>
      </c>
      <c r="I57" s="6">
        <v>0</v>
      </c>
      <c r="J57" s="6">
        <v>38.299999999999997</v>
      </c>
      <c r="K57" s="6">
        <v>0</v>
      </c>
      <c r="L57" s="6">
        <v>88.7</v>
      </c>
      <c r="M57" s="6">
        <v>0</v>
      </c>
    </row>
    <row r="58" spans="1:13" ht="15" thickBot="1">
      <c r="A58" s="106"/>
      <c r="B58" s="5" t="s">
        <v>200</v>
      </c>
      <c r="C58" s="6">
        <v>70.400000000000006</v>
      </c>
      <c r="D58" s="6">
        <v>5.3</v>
      </c>
      <c r="E58" s="6">
        <v>75.7</v>
      </c>
      <c r="F58" s="6">
        <v>9</v>
      </c>
      <c r="G58" s="6">
        <v>49.3</v>
      </c>
      <c r="H58" s="6">
        <v>6.5</v>
      </c>
      <c r="I58" s="6">
        <v>0</v>
      </c>
      <c r="J58" s="6">
        <v>64.8</v>
      </c>
      <c r="K58" s="6">
        <v>0</v>
      </c>
      <c r="L58" s="6">
        <v>140.5</v>
      </c>
      <c r="M58" s="6">
        <v>0</v>
      </c>
    </row>
    <row r="59" spans="1:13" ht="15" thickBot="1">
      <c r="A59" s="106"/>
      <c r="B59" s="5" t="s">
        <v>203</v>
      </c>
      <c r="C59" s="6">
        <v>71.7</v>
      </c>
      <c r="D59" s="6">
        <v>0</v>
      </c>
      <c r="E59" s="6">
        <v>71.7</v>
      </c>
      <c r="F59" s="6">
        <v>6.8</v>
      </c>
      <c r="G59" s="6">
        <v>68.400000000000006</v>
      </c>
      <c r="H59" s="6">
        <v>15.6</v>
      </c>
      <c r="I59" s="6">
        <v>0</v>
      </c>
      <c r="J59" s="6">
        <v>90.8</v>
      </c>
      <c r="K59" s="6">
        <v>0</v>
      </c>
      <c r="L59" s="6">
        <v>162.5</v>
      </c>
      <c r="M59" s="6">
        <v>0</v>
      </c>
    </row>
    <row r="60" spans="1:13" ht="15" thickBot="1">
      <c r="A60" s="106"/>
      <c r="B60" s="5" t="s">
        <v>207</v>
      </c>
      <c r="C60" s="6">
        <v>13.5</v>
      </c>
      <c r="D60" s="6">
        <v>0</v>
      </c>
      <c r="E60" s="6">
        <v>13.5</v>
      </c>
      <c r="F60" s="6">
        <v>0.8</v>
      </c>
      <c r="G60" s="6">
        <v>37.700000000000003</v>
      </c>
      <c r="H60" s="6">
        <v>8.3000000000000007</v>
      </c>
      <c r="I60" s="6">
        <v>0</v>
      </c>
      <c r="J60" s="6">
        <v>46.8</v>
      </c>
      <c r="K60" s="6">
        <v>0</v>
      </c>
      <c r="L60" s="6">
        <v>60.3</v>
      </c>
      <c r="M60" s="6">
        <v>0</v>
      </c>
    </row>
    <row r="61" spans="1:13" ht="15" thickBot="1">
      <c r="A61" s="106"/>
      <c r="B61" s="5" t="s">
        <v>206</v>
      </c>
      <c r="C61" s="6">
        <v>14.3</v>
      </c>
      <c r="D61" s="6">
        <v>0</v>
      </c>
      <c r="E61" s="6">
        <v>14.3</v>
      </c>
      <c r="F61" s="6">
        <v>0.6</v>
      </c>
      <c r="G61" s="6">
        <v>4.3</v>
      </c>
      <c r="H61" s="6">
        <v>0</v>
      </c>
      <c r="I61" s="6">
        <v>0</v>
      </c>
      <c r="J61" s="6">
        <v>4.9000000000000004</v>
      </c>
      <c r="K61" s="6">
        <v>0</v>
      </c>
      <c r="L61" s="6">
        <v>19.2</v>
      </c>
      <c r="M61" s="6">
        <v>0</v>
      </c>
    </row>
    <row r="62" spans="1:13" ht="15" thickBot="1">
      <c r="A62" s="106"/>
      <c r="B62" s="5" t="s">
        <v>205</v>
      </c>
      <c r="C62" s="6">
        <v>24.4</v>
      </c>
      <c r="D62" s="6">
        <v>0</v>
      </c>
      <c r="E62" s="6">
        <v>24.4</v>
      </c>
      <c r="F62" s="6">
        <v>0</v>
      </c>
      <c r="G62" s="6">
        <v>14.7</v>
      </c>
      <c r="H62" s="6">
        <v>1.9</v>
      </c>
      <c r="I62" s="6">
        <v>0</v>
      </c>
      <c r="J62" s="6">
        <v>16.600000000000001</v>
      </c>
      <c r="K62" s="6">
        <v>0</v>
      </c>
      <c r="L62" s="6">
        <v>41</v>
      </c>
      <c r="M62" s="6">
        <v>0</v>
      </c>
    </row>
    <row r="63" spans="1:13" ht="15" thickBot="1">
      <c r="A63" s="106"/>
      <c r="B63" s="5" t="s">
        <v>216</v>
      </c>
      <c r="C63" s="6">
        <v>0</v>
      </c>
      <c r="D63" s="6">
        <v>0</v>
      </c>
      <c r="E63" s="6">
        <v>0</v>
      </c>
      <c r="F63" s="6">
        <v>0</v>
      </c>
      <c r="G63" s="6">
        <v>22.8</v>
      </c>
      <c r="H63" s="6">
        <v>4.2</v>
      </c>
      <c r="I63" s="6">
        <v>0</v>
      </c>
      <c r="J63" s="6">
        <v>27</v>
      </c>
      <c r="K63" s="6">
        <v>0</v>
      </c>
      <c r="L63" s="6">
        <v>27</v>
      </c>
      <c r="M63" s="6">
        <v>0</v>
      </c>
    </row>
    <row r="64" spans="1:13" ht="15" thickBot="1">
      <c r="A64" s="106"/>
      <c r="B64" s="5" t="s">
        <v>204</v>
      </c>
      <c r="C64" s="6">
        <v>31.3</v>
      </c>
      <c r="D64" s="6">
        <v>0</v>
      </c>
      <c r="E64" s="6">
        <v>31.3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31.3</v>
      </c>
      <c r="M64" s="6">
        <v>0</v>
      </c>
    </row>
    <row r="65" spans="1:13" ht="15" thickBot="1">
      <c r="A65" s="106"/>
      <c r="B65" s="5" t="s">
        <v>208</v>
      </c>
      <c r="C65" s="6">
        <v>11.3</v>
      </c>
      <c r="D65" s="6">
        <v>0</v>
      </c>
      <c r="E65" s="6">
        <v>11.3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11.3</v>
      </c>
      <c r="M65" s="6">
        <v>0</v>
      </c>
    </row>
    <row r="66" spans="1:13" ht="15" thickBot="1">
      <c r="A66" s="106"/>
      <c r="B66" s="5" t="s">
        <v>217</v>
      </c>
      <c r="C66" s="6">
        <v>0</v>
      </c>
      <c r="D66" s="6">
        <v>0</v>
      </c>
      <c r="E66" s="6">
        <v>0</v>
      </c>
      <c r="F66" s="6">
        <v>0</v>
      </c>
      <c r="G66" s="6">
        <v>12.9</v>
      </c>
      <c r="H66" s="6">
        <v>5.5</v>
      </c>
      <c r="I66" s="6">
        <v>0</v>
      </c>
      <c r="J66" s="6">
        <v>18.399999999999999</v>
      </c>
      <c r="K66" s="6">
        <v>0</v>
      </c>
      <c r="L66" s="6">
        <v>18.399999999999999</v>
      </c>
      <c r="M66" s="6">
        <v>0</v>
      </c>
    </row>
    <row r="67" spans="1:13" ht="15" thickBot="1">
      <c r="A67" s="26"/>
      <c r="B67" s="26" t="s">
        <v>164</v>
      </c>
      <c r="C67" s="26">
        <v>367.9</v>
      </c>
      <c r="D67" s="26">
        <v>9</v>
      </c>
      <c r="E67" s="26">
        <v>376.9</v>
      </c>
      <c r="F67" s="26">
        <v>31.2</v>
      </c>
      <c r="G67" s="26">
        <v>290.8</v>
      </c>
      <c r="H67" s="26">
        <v>57.1</v>
      </c>
      <c r="I67" s="26">
        <v>0</v>
      </c>
      <c r="J67" s="26">
        <v>379.1</v>
      </c>
      <c r="K67" s="26">
        <v>0</v>
      </c>
      <c r="L67" s="26">
        <v>756</v>
      </c>
      <c r="M67" s="26">
        <v>0</v>
      </c>
    </row>
    <row r="68" spans="1:13" ht="15" thickBot="1">
      <c r="A68" s="105" t="s">
        <v>185</v>
      </c>
      <c r="B68" s="5" t="s">
        <v>202</v>
      </c>
      <c r="C68" s="6">
        <v>17.8</v>
      </c>
      <c r="D68" s="6">
        <v>8</v>
      </c>
      <c r="E68" s="6">
        <v>25.8</v>
      </c>
      <c r="F68" s="6">
        <v>0.9</v>
      </c>
      <c r="G68" s="6">
        <v>0</v>
      </c>
      <c r="H68" s="6">
        <v>0</v>
      </c>
      <c r="I68" s="6">
        <v>0</v>
      </c>
      <c r="J68" s="6">
        <v>0.9</v>
      </c>
      <c r="K68" s="6">
        <v>0</v>
      </c>
      <c r="L68" s="6">
        <v>26.7</v>
      </c>
      <c r="M68" s="6">
        <v>0</v>
      </c>
    </row>
    <row r="69" spans="1:13" ht="15" thickBot="1">
      <c r="A69" s="106"/>
      <c r="B69" s="5" t="s">
        <v>198</v>
      </c>
      <c r="C69" s="6">
        <v>0</v>
      </c>
      <c r="D69" s="6">
        <v>0</v>
      </c>
      <c r="E69" s="6">
        <v>0</v>
      </c>
      <c r="F69" s="6">
        <v>0</v>
      </c>
      <c r="G69" s="6">
        <v>9.9</v>
      </c>
      <c r="H69" s="6">
        <v>0</v>
      </c>
      <c r="I69" s="6">
        <v>0</v>
      </c>
      <c r="J69" s="6">
        <v>9.9</v>
      </c>
      <c r="K69" s="6">
        <v>0</v>
      </c>
      <c r="L69" s="6">
        <v>9.9</v>
      </c>
      <c r="M69" s="6">
        <v>0</v>
      </c>
    </row>
    <row r="70" spans="1:13" ht="15" thickBot="1">
      <c r="A70" s="106"/>
      <c r="B70" s="5" t="s">
        <v>210</v>
      </c>
      <c r="C70" s="6">
        <v>0</v>
      </c>
      <c r="D70" s="6">
        <v>0</v>
      </c>
      <c r="E70" s="6">
        <v>0</v>
      </c>
      <c r="F70" s="6">
        <v>0</v>
      </c>
      <c r="G70" s="6">
        <v>45.5</v>
      </c>
      <c r="H70" s="6">
        <v>4.0999999999999996</v>
      </c>
      <c r="I70" s="6">
        <v>0</v>
      </c>
      <c r="J70" s="6">
        <v>49.6</v>
      </c>
      <c r="K70" s="6">
        <v>0</v>
      </c>
      <c r="L70" s="6">
        <v>49.6</v>
      </c>
      <c r="M70" s="6">
        <v>0</v>
      </c>
    </row>
    <row r="71" spans="1:13" ht="15" thickBot="1">
      <c r="A71" s="106"/>
      <c r="B71" s="5" t="s">
        <v>218</v>
      </c>
      <c r="C71" s="6">
        <v>0</v>
      </c>
      <c r="D71" s="6">
        <v>0</v>
      </c>
      <c r="E71" s="6">
        <v>0</v>
      </c>
      <c r="F71" s="6">
        <v>0</v>
      </c>
      <c r="G71" s="6">
        <v>11.6</v>
      </c>
      <c r="H71" s="6">
        <v>1.3</v>
      </c>
      <c r="I71" s="6">
        <v>0</v>
      </c>
      <c r="J71" s="6">
        <v>12.9</v>
      </c>
      <c r="K71" s="6">
        <v>0</v>
      </c>
      <c r="L71" s="6">
        <v>12.9</v>
      </c>
      <c r="M71" s="6">
        <v>0</v>
      </c>
    </row>
    <row r="72" spans="1:13" ht="15" thickBot="1">
      <c r="A72" s="106"/>
      <c r="B72" s="5" t="s">
        <v>219</v>
      </c>
      <c r="C72" s="6">
        <v>0</v>
      </c>
      <c r="D72" s="6">
        <v>0</v>
      </c>
      <c r="E72" s="6">
        <v>0</v>
      </c>
      <c r="F72" s="6">
        <v>0</v>
      </c>
      <c r="G72" s="6">
        <v>3.1</v>
      </c>
      <c r="H72" s="6">
        <v>0</v>
      </c>
      <c r="I72" s="6">
        <v>0</v>
      </c>
      <c r="J72" s="6">
        <v>3.1</v>
      </c>
      <c r="K72" s="6">
        <v>0</v>
      </c>
      <c r="L72" s="6">
        <v>3.1</v>
      </c>
      <c r="M72" s="6">
        <v>0</v>
      </c>
    </row>
    <row r="73" spans="1:13" ht="15" thickBot="1">
      <c r="A73" s="106"/>
      <c r="B73" s="5" t="s">
        <v>220</v>
      </c>
      <c r="C73" s="6">
        <v>0</v>
      </c>
      <c r="D73" s="6">
        <v>0</v>
      </c>
      <c r="E73" s="6">
        <v>0</v>
      </c>
      <c r="F73" s="6">
        <v>0</v>
      </c>
      <c r="G73" s="6">
        <v>27.1</v>
      </c>
      <c r="H73" s="6">
        <v>2.7</v>
      </c>
      <c r="I73" s="6">
        <v>0</v>
      </c>
      <c r="J73" s="6">
        <v>29.8</v>
      </c>
      <c r="K73" s="6">
        <v>0</v>
      </c>
      <c r="L73" s="6">
        <v>29.8</v>
      </c>
      <c r="M73" s="6">
        <v>0</v>
      </c>
    </row>
    <row r="74" spans="1:13" ht="15" thickBot="1">
      <c r="A74" s="106"/>
      <c r="B74" s="5" t="s">
        <v>221</v>
      </c>
      <c r="C74" s="6">
        <v>0</v>
      </c>
      <c r="D74" s="6">
        <v>0</v>
      </c>
      <c r="E74" s="6">
        <v>0</v>
      </c>
      <c r="F74" s="6">
        <v>0</v>
      </c>
      <c r="G74" s="6">
        <v>1.8</v>
      </c>
      <c r="H74" s="6">
        <v>0</v>
      </c>
      <c r="I74" s="6">
        <v>0</v>
      </c>
      <c r="J74" s="6">
        <v>1.8</v>
      </c>
      <c r="K74" s="6">
        <v>0</v>
      </c>
      <c r="L74" s="6">
        <v>1.8</v>
      </c>
      <c r="M74" s="6">
        <v>0</v>
      </c>
    </row>
    <row r="75" spans="1:13" ht="15" thickBot="1">
      <c r="A75" s="106"/>
      <c r="B75" s="5" t="s">
        <v>209</v>
      </c>
      <c r="C75" s="6">
        <v>0</v>
      </c>
      <c r="D75" s="6">
        <v>0</v>
      </c>
      <c r="E75" s="6">
        <v>0</v>
      </c>
      <c r="F75" s="6">
        <v>0</v>
      </c>
      <c r="G75" s="6">
        <v>48.5</v>
      </c>
      <c r="H75" s="6">
        <v>11.4</v>
      </c>
      <c r="I75" s="6">
        <v>0</v>
      </c>
      <c r="J75" s="6">
        <v>59.9</v>
      </c>
      <c r="K75" s="6">
        <v>0</v>
      </c>
      <c r="L75" s="6">
        <v>59.9</v>
      </c>
      <c r="M75" s="6">
        <v>0</v>
      </c>
    </row>
    <row r="76" spans="1:13" ht="15" thickBot="1">
      <c r="A76" s="26"/>
      <c r="B76" s="26" t="s">
        <v>164</v>
      </c>
      <c r="C76" s="26">
        <v>17.8</v>
      </c>
      <c r="D76" s="26">
        <v>8</v>
      </c>
      <c r="E76" s="26">
        <v>25.8</v>
      </c>
      <c r="F76" s="26">
        <v>0.9</v>
      </c>
      <c r="G76" s="26">
        <v>147.5</v>
      </c>
      <c r="H76" s="26">
        <v>19.5</v>
      </c>
      <c r="I76" s="26">
        <v>0</v>
      </c>
      <c r="J76" s="26">
        <v>167.9</v>
      </c>
      <c r="K76" s="26">
        <v>0</v>
      </c>
      <c r="L76" s="26">
        <v>193.7</v>
      </c>
      <c r="M76" s="26">
        <v>0</v>
      </c>
    </row>
    <row r="77" spans="1:13" ht="15" thickBot="1">
      <c r="A77" s="26" t="s">
        <v>222</v>
      </c>
      <c r="B77" s="26" t="s">
        <v>164</v>
      </c>
      <c r="C77" s="26">
        <v>936.5</v>
      </c>
      <c r="D77" s="26">
        <v>81.900000000000006</v>
      </c>
      <c r="E77" s="26">
        <v>1018.4</v>
      </c>
      <c r="F77" s="26">
        <v>138.4</v>
      </c>
      <c r="G77" s="26">
        <v>689.9</v>
      </c>
      <c r="H77" s="26">
        <v>120.5</v>
      </c>
      <c r="I77" s="26">
        <v>24.1</v>
      </c>
      <c r="J77" s="26">
        <v>972.9</v>
      </c>
      <c r="K77" s="26">
        <v>79.3</v>
      </c>
      <c r="L77" s="26">
        <v>2070.6</v>
      </c>
      <c r="M77" s="26">
        <v>0</v>
      </c>
    </row>
    <row r="78" spans="1:13" ht="15" thickBot="1"/>
    <row r="79" spans="1:13" ht="15" customHeight="1" thickBot="1">
      <c r="A79" s="72" t="s">
        <v>96</v>
      </c>
      <c r="B79" s="72"/>
      <c r="C79" s="110" t="s">
        <v>212</v>
      </c>
      <c r="D79" s="110"/>
      <c r="E79" s="111"/>
      <c r="F79" s="112" t="s">
        <v>213</v>
      </c>
      <c r="G79" s="112"/>
      <c r="H79" s="112"/>
      <c r="I79" s="112"/>
      <c r="J79" s="113"/>
      <c r="K79" s="87" t="s">
        <v>211</v>
      </c>
      <c r="L79" s="87" t="s">
        <v>214</v>
      </c>
      <c r="M79" s="87" t="s">
        <v>168</v>
      </c>
    </row>
    <row r="80" spans="1:13" ht="24" customHeight="1" thickBot="1">
      <c r="A80" s="107" t="s">
        <v>98</v>
      </c>
      <c r="B80" s="108"/>
      <c r="C80" s="87" t="s">
        <v>160</v>
      </c>
      <c r="D80" s="87" t="s">
        <v>163</v>
      </c>
      <c r="E80" s="87" t="s">
        <v>164</v>
      </c>
      <c r="F80" s="87" t="s">
        <v>160</v>
      </c>
      <c r="G80" s="109" t="s">
        <v>161</v>
      </c>
      <c r="H80" s="75"/>
      <c r="I80" s="87" t="s">
        <v>165</v>
      </c>
      <c r="J80" s="87" t="s">
        <v>164</v>
      </c>
      <c r="K80" s="87"/>
      <c r="L80" s="87"/>
      <c r="M80" s="87"/>
    </row>
    <row r="81" spans="1:13" ht="15" thickBot="1">
      <c r="A81" s="53" t="s">
        <v>239</v>
      </c>
      <c r="B81" s="53"/>
      <c r="C81" s="95"/>
      <c r="D81" s="95"/>
      <c r="E81" s="95"/>
      <c r="F81" s="95"/>
      <c r="G81" s="54" t="s">
        <v>161</v>
      </c>
      <c r="H81" s="54" t="s">
        <v>162</v>
      </c>
      <c r="I81" s="95"/>
      <c r="J81" s="95"/>
      <c r="K81" s="95"/>
      <c r="L81" s="95"/>
      <c r="M81" s="87"/>
    </row>
    <row r="82" spans="1:13" ht="15" thickBot="1">
      <c r="A82" s="26" t="s">
        <v>183</v>
      </c>
      <c r="B82" s="26" t="s">
        <v>183</v>
      </c>
      <c r="C82" s="26">
        <v>1125.0999999999999</v>
      </c>
      <c r="D82" s="26">
        <v>0</v>
      </c>
      <c r="E82" s="26">
        <v>1125.0999999999999</v>
      </c>
      <c r="F82" s="26">
        <v>159.19999999999999</v>
      </c>
      <c r="G82" s="26">
        <v>532.20000000000005</v>
      </c>
      <c r="H82" s="26">
        <v>66.599999999999994</v>
      </c>
      <c r="I82" s="26">
        <v>49.5</v>
      </c>
      <c r="J82" s="26">
        <v>807.5</v>
      </c>
      <c r="K82" s="26">
        <v>104.5</v>
      </c>
      <c r="L82" s="26">
        <v>2037.1</v>
      </c>
      <c r="M82" s="26">
        <v>0</v>
      </c>
    </row>
    <row r="83" spans="1:13" ht="15" customHeight="1" thickBot="1">
      <c r="A83" s="105" t="s">
        <v>215</v>
      </c>
      <c r="B83" s="5" t="s">
        <v>199</v>
      </c>
      <c r="C83" s="6">
        <v>145.9</v>
      </c>
      <c r="D83" s="6">
        <v>0</v>
      </c>
      <c r="E83" s="6">
        <v>145.9</v>
      </c>
      <c r="F83" s="6">
        <v>14.7</v>
      </c>
      <c r="G83" s="6">
        <v>99.8</v>
      </c>
      <c r="H83" s="6">
        <v>8.6999999999999993</v>
      </c>
      <c r="I83" s="6">
        <v>0</v>
      </c>
      <c r="J83" s="6">
        <v>123.2</v>
      </c>
      <c r="K83" s="6">
        <v>0</v>
      </c>
      <c r="L83" s="6">
        <v>269.10000000000002</v>
      </c>
      <c r="M83" s="6">
        <v>0</v>
      </c>
    </row>
    <row r="84" spans="1:13" ht="15" thickBot="1">
      <c r="A84" s="106"/>
      <c r="B84" s="5" t="s">
        <v>201</v>
      </c>
      <c r="C84" s="6">
        <v>92.8</v>
      </c>
      <c r="D84" s="6">
        <v>0</v>
      </c>
      <c r="E84" s="6">
        <v>92.8</v>
      </c>
      <c r="F84" s="6">
        <v>11.5</v>
      </c>
      <c r="G84" s="6">
        <v>67.3</v>
      </c>
      <c r="H84" s="6">
        <v>9.1</v>
      </c>
      <c r="I84" s="6">
        <v>0</v>
      </c>
      <c r="J84" s="6">
        <v>87.9</v>
      </c>
      <c r="K84" s="6">
        <v>0</v>
      </c>
      <c r="L84" s="6">
        <v>180.7</v>
      </c>
      <c r="M84" s="6">
        <v>0</v>
      </c>
    </row>
    <row r="85" spans="1:13" ht="15" thickBot="1">
      <c r="A85" s="106"/>
      <c r="B85" s="5" t="s">
        <v>200</v>
      </c>
      <c r="C85" s="6">
        <v>125.8</v>
      </c>
      <c r="D85" s="6">
        <v>0</v>
      </c>
      <c r="E85" s="6">
        <v>125.8</v>
      </c>
      <c r="F85" s="6">
        <v>12.8</v>
      </c>
      <c r="G85" s="6">
        <v>106.5</v>
      </c>
      <c r="H85" s="6">
        <v>6.9</v>
      </c>
      <c r="I85" s="6">
        <v>0</v>
      </c>
      <c r="J85" s="6">
        <v>126.2</v>
      </c>
      <c r="K85" s="6">
        <v>0</v>
      </c>
      <c r="L85" s="6">
        <v>252</v>
      </c>
      <c r="M85" s="6">
        <v>0</v>
      </c>
    </row>
    <row r="86" spans="1:13" ht="15" thickBot="1">
      <c r="A86" s="106"/>
      <c r="B86" s="5" t="s">
        <v>203</v>
      </c>
      <c r="C86" s="6">
        <v>109.4</v>
      </c>
      <c r="D86" s="6">
        <v>0</v>
      </c>
      <c r="E86" s="6">
        <v>109.4</v>
      </c>
      <c r="F86" s="6">
        <v>11.8</v>
      </c>
      <c r="G86" s="6">
        <v>166.3</v>
      </c>
      <c r="H86" s="6">
        <v>19.3</v>
      </c>
      <c r="I86" s="6">
        <v>0</v>
      </c>
      <c r="J86" s="6">
        <v>197.4</v>
      </c>
      <c r="K86" s="6">
        <v>0</v>
      </c>
      <c r="L86" s="6">
        <v>306.8</v>
      </c>
      <c r="M86" s="6">
        <v>0</v>
      </c>
    </row>
    <row r="87" spans="1:13" ht="15" thickBot="1">
      <c r="A87" s="106"/>
      <c r="B87" s="5" t="s">
        <v>207</v>
      </c>
      <c r="C87" s="6">
        <v>21.3</v>
      </c>
      <c r="D87" s="6">
        <v>0</v>
      </c>
      <c r="E87" s="6">
        <v>21.3</v>
      </c>
      <c r="F87" s="6">
        <v>0</v>
      </c>
      <c r="G87" s="6">
        <v>72.5</v>
      </c>
      <c r="H87" s="6">
        <v>9.6</v>
      </c>
      <c r="I87" s="6">
        <v>0</v>
      </c>
      <c r="J87" s="6">
        <v>82.1</v>
      </c>
      <c r="K87" s="6">
        <v>0</v>
      </c>
      <c r="L87" s="6">
        <v>103.4</v>
      </c>
      <c r="M87" s="6">
        <v>0</v>
      </c>
    </row>
    <row r="88" spans="1:13" ht="15" thickBot="1">
      <c r="A88" s="106"/>
      <c r="B88" s="5" t="s">
        <v>206</v>
      </c>
      <c r="C88" s="6">
        <v>30.6</v>
      </c>
      <c r="D88" s="6">
        <v>0</v>
      </c>
      <c r="E88" s="6">
        <v>30.6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30.6</v>
      </c>
      <c r="M88" s="6">
        <v>0</v>
      </c>
    </row>
    <row r="89" spans="1:13" ht="15" thickBot="1">
      <c r="A89" s="106"/>
      <c r="B89" s="5" t="s">
        <v>205</v>
      </c>
      <c r="C89" s="6">
        <v>45.1</v>
      </c>
      <c r="D89" s="6">
        <v>0</v>
      </c>
      <c r="E89" s="6">
        <v>45.1</v>
      </c>
      <c r="F89" s="6">
        <v>0</v>
      </c>
      <c r="G89" s="6">
        <v>8.9</v>
      </c>
      <c r="H89" s="6">
        <v>0</v>
      </c>
      <c r="I89" s="6">
        <v>0</v>
      </c>
      <c r="J89" s="6">
        <v>8.9</v>
      </c>
      <c r="K89" s="6">
        <v>0</v>
      </c>
      <c r="L89" s="6">
        <v>54</v>
      </c>
      <c r="M89" s="6">
        <v>0</v>
      </c>
    </row>
    <row r="90" spans="1:13" ht="15" thickBot="1">
      <c r="A90" s="106"/>
      <c r="B90" s="5" t="s">
        <v>216</v>
      </c>
      <c r="C90" s="6">
        <v>0</v>
      </c>
      <c r="D90" s="6">
        <v>0</v>
      </c>
      <c r="E90" s="6">
        <v>0</v>
      </c>
      <c r="F90" s="6">
        <v>0</v>
      </c>
      <c r="G90" s="6">
        <v>41.4</v>
      </c>
      <c r="H90" s="6">
        <v>4.9000000000000004</v>
      </c>
      <c r="I90" s="6">
        <v>0</v>
      </c>
      <c r="J90" s="6">
        <v>46.3</v>
      </c>
      <c r="K90" s="6">
        <v>0</v>
      </c>
      <c r="L90" s="6">
        <v>46.3</v>
      </c>
      <c r="M90" s="6">
        <v>0</v>
      </c>
    </row>
    <row r="91" spans="1:13" ht="15" thickBot="1">
      <c r="A91" s="106"/>
      <c r="B91" s="5" t="s">
        <v>204</v>
      </c>
      <c r="C91" s="6">
        <v>56.1</v>
      </c>
      <c r="D91" s="6">
        <v>0</v>
      </c>
      <c r="E91" s="6">
        <v>56.1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56.1</v>
      </c>
      <c r="M91" s="6">
        <v>0</v>
      </c>
    </row>
    <row r="92" spans="1:13" ht="15" thickBot="1">
      <c r="A92" s="106"/>
      <c r="B92" s="5" t="s">
        <v>208</v>
      </c>
      <c r="C92" s="6">
        <v>22.1</v>
      </c>
      <c r="D92" s="6">
        <v>0</v>
      </c>
      <c r="E92" s="6">
        <v>22.1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22.1</v>
      </c>
      <c r="M92" s="6">
        <v>0</v>
      </c>
    </row>
    <row r="93" spans="1:13" ht="15" thickBot="1">
      <c r="A93" s="106"/>
      <c r="B93" s="5" t="s">
        <v>217</v>
      </c>
      <c r="C93" s="6">
        <v>0</v>
      </c>
      <c r="D93" s="6">
        <v>0</v>
      </c>
      <c r="E93" s="6">
        <v>0</v>
      </c>
      <c r="F93" s="6">
        <v>0</v>
      </c>
      <c r="G93" s="6">
        <v>14.1</v>
      </c>
      <c r="H93" s="6">
        <v>0</v>
      </c>
      <c r="I93" s="6">
        <v>0</v>
      </c>
      <c r="J93" s="6">
        <v>14.1</v>
      </c>
      <c r="K93" s="6">
        <v>0</v>
      </c>
      <c r="L93" s="6">
        <v>14.1</v>
      </c>
      <c r="M93" s="6">
        <v>0</v>
      </c>
    </row>
    <row r="94" spans="1:13" ht="15" thickBot="1">
      <c r="A94" s="26"/>
      <c r="B94" s="26" t="s">
        <v>164</v>
      </c>
      <c r="C94" s="26">
        <v>649.1</v>
      </c>
      <c r="D94" s="26">
        <v>0</v>
      </c>
      <c r="E94" s="26">
        <v>649.1</v>
      </c>
      <c r="F94" s="26">
        <v>50.8</v>
      </c>
      <c r="G94" s="26">
        <v>576.79999999999995</v>
      </c>
      <c r="H94" s="26">
        <v>58.5</v>
      </c>
      <c r="I94" s="26">
        <v>0</v>
      </c>
      <c r="J94" s="26">
        <v>686.1</v>
      </c>
      <c r="K94" s="26">
        <v>0</v>
      </c>
      <c r="L94" s="26">
        <v>1335.2</v>
      </c>
      <c r="M94" s="26">
        <v>0</v>
      </c>
    </row>
    <row r="95" spans="1:13" ht="15" thickBot="1">
      <c r="A95" s="105" t="s">
        <v>185</v>
      </c>
      <c r="B95" s="5" t="s">
        <v>202</v>
      </c>
      <c r="C95" s="6">
        <v>82.1</v>
      </c>
      <c r="D95" s="6">
        <v>0</v>
      </c>
      <c r="E95" s="6">
        <v>82.1</v>
      </c>
      <c r="F95" s="6">
        <v>1.7</v>
      </c>
      <c r="G95" s="6">
        <v>0</v>
      </c>
      <c r="H95" s="6">
        <v>0</v>
      </c>
      <c r="I95" s="6">
        <v>0</v>
      </c>
      <c r="J95" s="6">
        <v>1.7</v>
      </c>
      <c r="K95" s="6">
        <v>0</v>
      </c>
      <c r="L95" s="6">
        <v>83.8</v>
      </c>
      <c r="M95" s="6">
        <v>0</v>
      </c>
    </row>
    <row r="96" spans="1:13" ht="15" thickBot="1">
      <c r="A96" s="106"/>
      <c r="B96" s="5" t="s">
        <v>198</v>
      </c>
      <c r="C96" s="6">
        <v>0</v>
      </c>
      <c r="D96" s="6">
        <v>0</v>
      </c>
      <c r="E96" s="6">
        <v>0</v>
      </c>
      <c r="F96" s="6">
        <v>0</v>
      </c>
      <c r="G96" s="6">
        <v>21.3</v>
      </c>
      <c r="H96" s="6">
        <v>0</v>
      </c>
      <c r="I96" s="6">
        <v>0</v>
      </c>
      <c r="J96" s="6">
        <v>21.3</v>
      </c>
      <c r="K96" s="6">
        <v>0</v>
      </c>
      <c r="L96" s="6">
        <v>21.3</v>
      </c>
      <c r="M96" s="6">
        <v>237.7</v>
      </c>
    </row>
    <row r="97" spans="1:13" ht="15" thickBot="1">
      <c r="A97" s="106"/>
      <c r="B97" s="5" t="s">
        <v>210</v>
      </c>
      <c r="C97" s="6">
        <v>0</v>
      </c>
      <c r="D97" s="6">
        <v>0</v>
      </c>
      <c r="E97" s="6">
        <v>0</v>
      </c>
      <c r="F97" s="6">
        <v>0</v>
      </c>
      <c r="G97" s="6">
        <v>81.099999999999994</v>
      </c>
      <c r="H97" s="6">
        <v>6.6</v>
      </c>
      <c r="I97" s="6">
        <v>0</v>
      </c>
      <c r="J97" s="6">
        <v>87.7</v>
      </c>
      <c r="K97" s="6">
        <v>0</v>
      </c>
      <c r="L97" s="6">
        <v>87.7</v>
      </c>
      <c r="M97" s="6">
        <v>0</v>
      </c>
    </row>
    <row r="98" spans="1:13" ht="15" thickBot="1">
      <c r="A98" s="106"/>
      <c r="B98" s="5" t="s">
        <v>218</v>
      </c>
      <c r="C98" s="6">
        <v>0</v>
      </c>
      <c r="D98" s="6">
        <v>0</v>
      </c>
      <c r="E98" s="6">
        <v>0</v>
      </c>
      <c r="F98" s="6">
        <v>0</v>
      </c>
      <c r="G98" s="6">
        <v>11.8</v>
      </c>
      <c r="H98" s="6">
        <v>1</v>
      </c>
      <c r="I98" s="6">
        <v>0</v>
      </c>
      <c r="J98" s="6">
        <v>12.8</v>
      </c>
      <c r="K98" s="6">
        <v>0</v>
      </c>
      <c r="L98" s="6">
        <v>12.8</v>
      </c>
      <c r="M98" s="6">
        <v>0</v>
      </c>
    </row>
    <row r="99" spans="1:13" ht="15" thickBot="1">
      <c r="A99" s="106"/>
      <c r="B99" s="5" t="s">
        <v>219</v>
      </c>
      <c r="C99" s="6">
        <v>0</v>
      </c>
      <c r="D99" s="6">
        <v>0</v>
      </c>
      <c r="E99" s="6">
        <v>0</v>
      </c>
      <c r="F99" s="6">
        <v>0</v>
      </c>
      <c r="G99" s="6">
        <v>8.3000000000000007</v>
      </c>
      <c r="H99" s="6">
        <v>0</v>
      </c>
      <c r="I99" s="6">
        <v>0</v>
      </c>
      <c r="J99" s="6">
        <v>8.3000000000000007</v>
      </c>
      <c r="K99" s="6">
        <v>0</v>
      </c>
      <c r="L99" s="6">
        <v>8.3000000000000007</v>
      </c>
      <c r="M99" s="6">
        <v>0</v>
      </c>
    </row>
    <row r="100" spans="1:13" ht="15" thickBot="1">
      <c r="A100" s="106"/>
      <c r="B100" s="5" t="s">
        <v>220</v>
      </c>
      <c r="C100" s="6">
        <v>0</v>
      </c>
      <c r="D100" s="6">
        <v>0</v>
      </c>
      <c r="E100" s="6">
        <v>0</v>
      </c>
      <c r="F100" s="6">
        <v>0</v>
      </c>
      <c r="G100" s="6">
        <v>49.4</v>
      </c>
      <c r="H100" s="6">
        <v>1.7</v>
      </c>
      <c r="I100" s="6">
        <v>0</v>
      </c>
      <c r="J100" s="6">
        <v>51.1</v>
      </c>
      <c r="K100" s="6">
        <v>0</v>
      </c>
      <c r="L100" s="6">
        <v>51.1</v>
      </c>
      <c r="M100" s="6">
        <v>0</v>
      </c>
    </row>
    <row r="101" spans="1:13" ht="15" thickBot="1">
      <c r="A101" s="106"/>
      <c r="B101" s="5" t="s">
        <v>221</v>
      </c>
      <c r="C101" s="6">
        <v>0</v>
      </c>
      <c r="D101" s="6">
        <v>0</v>
      </c>
      <c r="E101" s="6">
        <v>0</v>
      </c>
      <c r="F101" s="6">
        <v>0</v>
      </c>
      <c r="G101" s="6">
        <v>7.6</v>
      </c>
      <c r="H101" s="6">
        <v>0</v>
      </c>
      <c r="I101" s="6">
        <v>0</v>
      </c>
      <c r="J101" s="6">
        <v>7.6</v>
      </c>
      <c r="K101" s="6">
        <v>0</v>
      </c>
      <c r="L101" s="6">
        <v>7.6</v>
      </c>
      <c r="M101" s="6">
        <v>0</v>
      </c>
    </row>
    <row r="102" spans="1:13" ht="15" thickBot="1">
      <c r="A102" s="106"/>
      <c r="B102" s="5" t="s">
        <v>209</v>
      </c>
      <c r="C102" s="6">
        <v>0</v>
      </c>
      <c r="D102" s="6">
        <v>0</v>
      </c>
      <c r="E102" s="6">
        <v>0</v>
      </c>
      <c r="F102" s="6">
        <v>0</v>
      </c>
      <c r="G102" s="6">
        <v>84.2</v>
      </c>
      <c r="H102" s="6">
        <v>6.2</v>
      </c>
      <c r="I102" s="6">
        <v>0</v>
      </c>
      <c r="J102" s="6">
        <v>90.4</v>
      </c>
      <c r="K102" s="6">
        <v>0</v>
      </c>
      <c r="L102" s="6">
        <v>90.4</v>
      </c>
      <c r="M102" s="6">
        <v>0</v>
      </c>
    </row>
    <row r="103" spans="1:13" ht="15" thickBot="1">
      <c r="A103" s="26"/>
      <c r="B103" s="26" t="s">
        <v>164</v>
      </c>
      <c r="C103" s="26">
        <v>82.1</v>
      </c>
      <c r="D103" s="26">
        <v>0</v>
      </c>
      <c r="E103" s="26">
        <v>82.1</v>
      </c>
      <c r="F103" s="26">
        <v>1.7</v>
      </c>
      <c r="G103" s="26">
        <v>263.7</v>
      </c>
      <c r="H103" s="26">
        <v>15.5</v>
      </c>
      <c r="I103" s="26">
        <v>0</v>
      </c>
      <c r="J103" s="26">
        <v>280.89999999999998</v>
      </c>
      <c r="K103" s="26">
        <v>0</v>
      </c>
      <c r="L103" s="26">
        <v>363</v>
      </c>
      <c r="M103" s="26">
        <v>237.7</v>
      </c>
    </row>
    <row r="104" spans="1:13" ht="15" thickBot="1">
      <c r="A104" s="26" t="s">
        <v>222</v>
      </c>
      <c r="B104" s="26" t="s">
        <v>164</v>
      </c>
      <c r="C104" s="26">
        <v>1856.3</v>
      </c>
      <c r="D104" s="26">
        <v>0</v>
      </c>
      <c r="E104" s="26">
        <v>1856.3</v>
      </c>
      <c r="F104" s="26">
        <v>211.7</v>
      </c>
      <c r="G104" s="26">
        <v>1372.7</v>
      </c>
      <c r="H104" s="26">
        <v>140.6</v>
      </c>
      <c r="I104" s="26">
        <v>49.5</v>
      </c>
      <c r="J104" s="26">
        <v>1774.5</v>
      </c>
      <c r="K104" s="26">
        <v>104.5</v>
      </c>
      <c r="L104" s="26">
        <v>3735.3</v>
      </c>
      <c r="M104" s="26">
        <v>237.7</v>
      </c>
    </row>
    <row r="105" spans="1:13" ht="15" thickBot="1"/>
    <row r="106" spans="1:13" ht="15" customHeight="1" thickBot="1">
      <c r="A106" s="72" t="s">
        <v>223</v>
      </c>
      <c r="B106" s="72"/>
      <c r="C106" s="110" t="s">
        <v>212</v>
      </c>
      <c r="D106" s="110"/>
      <c r="E106" s="111"/>
      <c r="F106" s="112" t="s">
        <v>213</v>
      </c>
      <c r="G106" s="112"/>
      <c r="H106" s="112"/>
      <c r="I106" s="112"/>
      <c r="J106" s="113"/>
      <c r="K106" s="87" t="s">
        <v>211</v>
      </c>
      <c r="L106" s="87" t="s">
        <v>214</v>
      </c>
      <c r="M106" s="87" t="s">
        <v>168</v>
      </c>
    </row>
    <row r="107" spans="1:13" ht="15" customHeight="1" thickBot="1">
      <c r="A107" s="107" t="s">
        <v>98</v>
      </c>
      <c r="B107" s="108"/>
      <c r="C107" s="87" t="s">
        <v>160</v>
      </c>
      <c r="D107" s="87" t="s">
        <v>163</v>
      </c>
      <c r="E107" s="87" t="s">
        <v>164</v>
      </c>
      <c r="F107" s="87" t="s">
        <v>160</v>
      </c>
      <c r="G107" s="109" t="s">
        <v>161</v>
      </c>
      <c r="H107" s="75"/>
      <c r="I107" s="87" t="s">
        <v>165</v>
      </c>
      <c r="J107" s="87" t="s">
        <v>164</v>
      </c>
      <c r="K107" s="87"/>
      <c r="L107" s="87"/>
      <c r="M107" s="87"/>
    </row>
    <row r="108" spans="1:13" ht="15" thickBot="1">
      <c r="A108" s="53" t="s">
        <v>239</v>
      </c>
      <c r="B108" s="53"/>
      <c r="C108" s="95"/>
      <c r="D108" s="95"/>
      <c r="E108" s="95"/>
      <c r="F108" s="95"/>
      <c r="G108" s="54" t="s">
        <v>161</v>
      </c>
      <c r="H108" s="54" t="s">
        <v>162</v>
      </c>
      <c r="I108" s="95"/>
      <c r="J108" s="95"/>
      <c r="K108" s="95"/>
      <c r="L108" s="95"/>
      <c r="M108" s="87"/>
    </row>
    <row r="109" spans="1:13" ht="15" thickBot="1">
      <c r="A109" s="26" t="s">
        <v>183</v>
      </c>
      <c r="B109" s="26" t="s">
        <v>183</v>
      </c>
      <c r="C109" s="26">
        <v>478.4</v>
      </c>
      <c r="D109" s="26">
        <v>0</v>
      </c>
      <c r="E109" s="26">
        <v>478.4</v>
      </c>
      <c r="F109" s="26">
        <v>71.3</v>
      </c>
      <c r="G109" s="26">
        <v>195.7</v>
      </c>
      <c r="H109" s="26">
        <v>26.6</v>
      </c>
      <c r="I109" s="26">
        <v>18.7</v>
      </c>
      <c r="J109" s="26">
        <v>312.3</v>
      </c>
      <c r="K109" s="26">
        <v>96.1</v>
      </c>
      <c r="L109" s="26">
        <v>886.8</v>
      </c>
      <c r="M109" s="26">
        <v>0</v>
      </c>
    </row>
    <row r="110" spans="1:13" ht="15" customHeight="1" thickBot="1">
      <c r="A110" s="105" t="s">
        <v>215</v>
      </c>
      <c r="B110" s="5" t="s">
        <v>199</v>
      </c>
      <c r="C110" s="6">
        <v>58.4</v>
      </c>
      <c r="D110" s="6">
        <v>0</v>
      </c>
      <c r="E110" s="6">
        <v>58.4</v>
      </c>
      <c r="F110" s="6">
        <v>5.4</v>
      </c>
      <c r="G110" s="6">
        <v>35.6</v>
      </c>
      <c r="H110" s="6">
        <v>4.0999999999999996</v>
      </c>
      <c r="I110" s="6">
        <v>0</v>
      </c>
      <c r="J110" s="6">
        <v>45.1</v>
      </c>
      <c r="K110" s="6">
        <v>0</v>
      </c>
      <c r="L110" s="6">
        <v>103.5</v>
      </c>
      <c r="M110" s="6">
        <v>0</v>
      </c>
    </row>
    <row r="111" spans="1:13" ht="15" thickBot="1">
      <c r="A111" s="106"/>
      <c r="B111" s="5" t="s">
        <v>201</v>
      </c>
      <c r="C111" s="6">
        <v>40.799999999999997</v>
      </c>
      <c r="D111" s="6">
        <v>0</v>
      </c>
      <c r="E111" s="6">
        <v>40.799999999999997</v>
      </c>
      <c r="F111" s="6">
        <v>3.8</v>
      </c>
      <c r="G111" s="6">
        <v>23</v>
      </c>
      <c r="H111" s="6">
        <v>3.7</v>
      </c>
      <c r="I111" s="6">
        <v>0</v>
      </c>
      <c r="J111" s="6">
        <v>30.5</v>
      </c>
      <c r="K111" s="6">
        <v>0</v>
      </c>
      <c r="L111" s="6">
        <v>71.3</v>
      </c>
      <c r="M111" s="6">
        <v>0</v>
      </c>
    </row>
    <row r="112" spans="1:13" ht="15" thickBot="1">
      <c r="A112" s="106"/>
      <c r="B112" s="5" t="s">
        <v>200</v>
      </c>
      <c r="C112" s="6">
        <v>53.1</v>
      </c>
      <c r="D112" s="6">
        <v>0</v>
      </c>
      <c r="E112" s="6">
        <v>53.1</v>
      </c>
      <c r="F112" s="6">
        <v>4.9000000000000004</v>
      </c>
      <c r="G112" s="6">
        <v>35.799999999999997</v>
      </c>
      <c r="H112" s="6">
        <v>2.5</v>
      </c>
      <c r="I112" s="6">
        <v>0</v>
      </c>
      <c r="J112" s="6">
        <v>43.2</v>
      </c>
      <c r="K112" s="6">
        <v>0</v>
      </c>
      <c r="L112" s="6">
        <v>96.3</v>
      </c>
      <c r="M112" s="6">
        <v>0</v>
      </c>
    </row>
    <row r="113" spans="1:13" ht="15" thickBot="1">
      <c r="A113" s="106"/>
      <c r="B113" s="5" t="s">
        <v>203</v>
      </c>
      <c r="C113" s="6">
        <v>56.1</v>
      </c>
      <c r="D113" s="6">
        <v>0</v>
      </c>
      <c r="E113" s="6">
        <v>56.1</v>
      </c>
      <c r="F113" s="6">
        <v>3</v>
      </c>
      <c r="G113" s="6">
        <v>61.9</v>
      </c>
      <c r="H113" s="6">
        <v>7.9</v>
      </c>
      <c r="I113" s="6">
        <v>0</v>
      </c>
      <c r="J113" s="6">
        <v>72.8</v>
      </c>
      <c r="K113" s="6">
        <v>0</v>
      </c>
      <c r="L113" s="6">
        <v>128.9</v>
      </c>
      <c r="M113" s="6">
        <v>0</v>
      </c>
    </row>
    <row r="114" spans="1:13" ht="15" thickBot="1">
      <c r="A114" s="106"/>
      <c r="B114" s="5" t="s">
        <v>207</v>
      </c>
      <c r="C114" s="6">
        <v>11</v>
      </c>
      <c r="D114" s="6">
        <v>0</v>
      </c>
      <c r="E114" s="6">
        <v>11</v>
      </c>
      <c r="F114" s="6">
        <v>0</v>
      </c>
      <c r="G114" s="6">
        <v>28.2</v>
      </c>
      <c r="H114" s="6">
        <v>3.6</v>
      </c>
      <c r="I114" s="6">
        <v>0</v>
      </c>
      <c r="J114" s="6">
        <v>31.8</v>
      </c>
      <c r="K114" s="6">
        <v>0</v>
      </c>
      <c r="L114" s="6">
        <v>42.8</v>
      </c>
      <c r="M114" s="6">
        <v>0</v>
      </c>
    </row>
    <row r="115" spans="1:13" ht="15" thickBot="1">
      <c r="A115" s="106"/>
      <c r="B115" s="5" t="s">
        <v>206</v>
      </c>
      <c r="C115" s="6">
        <v>12.5</v>
      </c>
      <c r="D115" s="6">
        <v>0</v>
      </c>
      <c r="E115" s="6">
        <v>12.5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12.5</v>
      </c>
      <c r="M115" s="6">
        <v>0</v>
      </c>
    </row>
    <row r="116" spans="1:13" ht="15" thickBot="1">
      <c r="A116" s="106"/>
      <c r="B116" s="5" t="s">
        <v>205</v>
      </c>
      <c r="C116" s="6">
        <v>20.3</v>
      </c>
      <c r="D116" s="6">
        <v>0</v>
      </c>
      <c r="E116" s="6">
        <v>20.3</v>
      </c>
      <c r="F116" s="6">
        <v>0</v>
      </c>
      <c r="G116" s="6">
        <v>7.1</v>
      </c>
      <c r="H116" s="6">
        <v>0</v>
      </c>
      <c r="I116" s="6">
        <v>0</v>
      </c>
      <c r="J116" s="6">
        <v>7.1</v>
      </c>
      <c r="K116" s="6">
        <v>0</v>
      </c>
      <c r="L116" s="6">
        <v>27.4</v>
      </c>
      <c r="M116" s="6">
        <v>0</v>
      </c>
    </row>
    <row r="117" spans="1:13" ht="15" thickBot="1">
      <c r="A117" s="106"/>
      <c r="B117" s="5" t="s">
        <v>216</v>
      </c>
      <c r="C117" s="6">
        <v>0</v>
      </c>
      <c r="D117" s="6">
        <v>0</v>
      </c>
      <c r="E117" s="6">
        <v>0</v>
      </c>
      <c r="F117" s="6">
        <v>0</v>
      </c>
      <c r="G117" s="6">
        <v>14.8</v>
      </c>
      <c r="H117" s="6">
        <v>1.7</v>
      </c>
      <c r="I117" s="6">
        <v>0</v>
      </c>
      <c r="J117" s="6">
        <v>16.5</v>
      </c>
      <c r="K117" s="6">
        <v>0</v>
      </c>
      <c r="L117" s="6">
        <v>16.5</v>
      </c>
      <c r="M117" s="6">
        <v>0</v>
      </c>
    </row>
    <row r="118" spans="1:13" ht="15" thickBot="1">
      <c r="A118" s="106"/>
      <c r="B118" s="5" t="s">
        <v>204</v>
      </c>
      <c r="C118" s="6">
        <v>29.5</v>
      </c>
      <c r="D118" s="6">
        <v>0</v>
      </c>
      <c r="E118" s="6">
        <v>29.5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29.5</v>
      </c>
      <c r="M118" s="6">
        <v>0</v>
      </c>
    </row>
    <row r="119" spans="1:13" ht="15" thickBot="1">
      <c r="A119" s="106"/>
      <c r="B119" s="5" t="s">
        <v>208</v>
      </c>
      <c r="C119" s="6">
        <v>9.4</v>
      </c>
      <c r="D119" s="6">
        <v>0</v>
      </c>
      <c r="E119" s="6">
        <v>9.4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9.4</v>
      </c>
      <c r="M119" s="6">
        <v>0</v>
      </c>
    </row>
    <row r="120" spans="1:13" ht="15" thickBot="1">
      <c r="A120" s="106"/>
      <c r="B120" s="5" t="s">
        <v>217</v>
      </c>
      <c r="C120" s="6">
        <v>0</v>
      </c>
      <c r="D120" s="6">
        <v>0</v>
      </c>
      <c r="E120" s="6">
        <v>0</v>
      </c>
      <c r="F120" s="6">
        <v>0</v>
      </c>
      <c r="G120" s="6">
        <v>5.3</v>
      </c>
      <c r="H120" s="6">
        <v>0</v>
      </c>
      <c r="I120" s="6">
        <v>0</v>
      </c>
      <c r="J120" s="6">
        <v>5.3</v>
      </c>
      <c r="K120" s="6">
        <v>0</v>
      </c>
      <c r="L120" s="6">
        <v>5.3</v>
      </c>
      <c r="M120" s="6">
        <v>0</v>
      </c>
    </row>
    <row r="121" spans="1:13" ht="15" thickBot="1">
      <c r="A121" s="26"/>
      <c r="B121" s="26" t="s">
        <v>164</v>
      </c>
      <c r="C121" s="26">
        <v>291.10000000000002</v>
      </c>
      <c r="D121" s="26">
        <v>0</v>
      </c>
      <c r="E121" s="26">
        <v>291.10000000000002</v>
      </c>
      <c r="F121" s="26">
        <v>17.100000000000001</v>
      </c>
      <c r="G121" s="26">
        <v>211.7</v>
      </c>
      <c r="H121" s="26">
        <v>23.5</v>
      </c>
      <c r="I121" s="26">
        <v>0</v>
      </c>
      <c r="J121" s="26">
        <v>252.3</v>
      </c>
      <c r="K121" s="26">
        <v>0</v>
      </c>
      <c r="L121" s="26">
        <v>543.4</v>
      </c>
      <c r="M121" s="26">
        <v>0</v>
      </c>
    </row>
    <row r="122" spans="1:13" ht="15" thickBot="1">
      <c r="A122" s="105" t="s">
        <v>185</v>
      </c>
      <c r="B122" s="5" t="s">
        <v>202</v>
      </c>
      <c r="C122" s="6">
        <v>36.799999999999997</v>
      </c>
      <c r="D122" s="6">
        <v>0</v>
      </c>
      <c r="E122" s="6">
        <v>36.799999999999997</v>
      </c>
      <c r="F122" s="6">
        <v>0.9</v>
      </c>
      <c r="G122" s="6">
        <v>0</v>
      </c>
      <c r="H122" s="6">
        <v>0</v>
      </c>
      <c r="I122" s="6">
        <v>0</v>
      </c>
      <c r="J122" s="6">
        <v>0.9</v>
      </c>
      <c r="K122" s="6">
        <v>0</v>
      </c>
      <c r="L122" s="6">
        <v>37.700000000000003</v>
      </c>
      <c r="M122" s="6">
        <v>0</v>
      </c>
    </row>
    <row r="123" spans="1:13" ht="16.5" customHeight="1" thickBot="1">
      <c r="A123" s="106"/>
      <c r="B123" s="5" t="s">
        <v>198</v>
      </c>
      <c r="C123" s="6">
        <v>0</v>
      </c>
      <c r="D123" s="6">
        <v>0</v>
      </c>
      <c r="E123" s="6">
        <v>0</v>
      </c>
      <c r="F123" s="6">
        <v>0</v>
      </c>
      <c r="G123" s="6">
        <v>6.3</v>
      </c>
      <c r="H123" s="6">
        <v>0</v>
      </c>
      <c r="I123" s="6">
        <v>0</v>
      </c>
      <c r="J123" s="6">
        <v>6.3</v>
      </c>
      <c r="K123" s="6">
        <v>0</v>
      </c>
      <c r="L123" s="6">
        <v>6.3</v>
      </c>
      <c r="M123" s="6">
        <v>96.6</v>
      </c>
    </row>
    <row r="124" spans="1:13" ht="15" thickBot="1">
      <c r="A124" s="106"/>
      <c r="B124" s="5" t="s">
        <v>210</v>
      </c>
      <c r="C124" s="6">
        <v>0</v>
      </c>
      <c r="D124" s="6">
        <v>0</v>
      </c>
      <c r="E124" s="6">
        <v>0</v>
      </c>
      <c r="F124" s="6">
        <v>0</v>
      </c>
      <c r="G124" s="6">
        <v>32.9</v>
      </c>
      <c r="H124" s="6">
        <v>2.9</v>
      </c>
      <c r="I124" s="6">
        <v>0</v>
      </c>
      <c r="J124" s="6">
        <v>35.799999999999997</v>
      </c>
      <c r="K124" s="6">
        <v>0</v>
      </c>
      <c r="L124" s="6">
        <v>35.799999999999997</v>
      </c>
      <c r="M124" s="6">
        <v>0</v>
      </c>
    </row>
    <row r="125" spans="1:13" ht="15" thickBot="1">
      <c r="A125" s="106"/>
      <c r="B125" s="5" t="s">
        <v>218</v>
      </c>
      <c r="C125" s="6">
        <v>0</v>
      </c>
      <c r="D125" s="6">
        <v>0</v>
      </c>
      <c r="E125" s="6">
        <v>0</v>
      </c>
      <c r="F125" s="6">
        <v>0</v>
      </c>
      <c r="G125" s="6">
        <v>4</v>
      </c>
      <c r="H125" s="6">
        <v>0.4</v>
      </c>
      <c r="I125" s="6">
        <v>0</v>
      </c>
      <c r="J125" s="6">
        <v>4.4000000000000004</v>
      </c>
      <c r="K125" s="6">
        <v>0</v>
      </c>
      <c r="L125" s="6">
        <v>4.4000000000000004</v>
      </c>
      <c r="M125" s="6">
        <v>0</v>
      </c>
    </row>
    <row r="126" spans="1:13" ht="15" thickBot="1">
      <c r="A126" s="106"/>
      <c r="B126" s="5" t="s">
        <v>219</v>
      </c>
      <c r="C126" s="6">
        <v>0</v>
      </c>
      <c r="D126" s="6">
        <v>0</v>
      </c>
      <c r="E126" s="6">
        <v>0</v>
      </c>
      <c r="F126" s="6">
        <v>0</v>
      </c>
      <c r="G126" s="6">
        <v>3</v>
      </c>
      <c r="H126" s="6">
        <v>0</v>
      </c>
      <c r="I126" s="6">
        <v>0</v>
      </c>
      <c r="J126" s="6">
        <v>3</v>
      </c>
      <c r="K126" s="6">
        <v>0</v>
      </c>
      <c r="L126" s="6">
        <v>3</v>
      </c>
      <c r="M126" s="6">
        <v>0</v>
      </c>
    </row>
    <row r="127" spans="1:13" ht="15" thickBot="1">
      <c r="A127" s="106"/>
      <c r="B127" s="5" t="s">
        <v>220</v>
      </c>
      <c r="C127" s="6">
        <v>0</v>
      </c>
      <c r="D127" s="6">
        <v>0</v>
      </c>
      <c r="E127" s="6">
        <v>0</v>
      </c>
      <c r="F127" s="6">
        <v>0</v>
      </c>
      <c r="G127" s="6">
        <v>19.2</v>
      </c>
      <c r="H127" s="6">
        <v>1.2</v>
      </c>
      <c r="I127" s="6">
        <v>0</v>
      </c>
      <c r="J127" s="6">
        <v>20.399999999999999</v>
      </c>
      <c r="K127" s="6">
        <v>0</v>
      </c>
      <c r="L127" s="6">
        <v>20.399999999999999</v>
      </c>
      <c r="M127" s="6">
        <v>0</v>
      </c>
    </row>
    <row r="128" spans="1:13" ht="15" thickBot="1">
      <c r="A128" s="106"/>
      <c r="B128" s="5" t="s">
        <v>221</v>
      </c>
      <c r="C128" s="6">
        <v>0</v>
      </c>
      <c r="D128" s="6">
        <v>0</v>
      </c>
      <c r="E128" s="6">
        <v>0</v>
      </c>
      <c r="F128" s="6">
        <v>0</v>
      </c>
      <c r="G128" s="6">
        <v>2.7</v>
      </c>
      <c r="H128" s="6">
        <v>0</v>
      </c>
      <c r="I128" s="6">
        <v>0</v>
      </c>
      <c r="J128" s="6">
        <v>2.7</v>
      </c>
      <c r="K128" s="6">
        <v>0</v>
      </c>
      <c r="L128" s="6">
        <v>2.7</v>
      </c>
      <c r="M128" s="6">
        <v>0</v>
      </c>
    </row>
    <row r="129" spans="1:13" ht="15" thickBot="1">
      <c r="A129" s="106"/>
      <c r="B129" s="5" t="s">
        <v>209</v>
      </c>
      <c r="C129" s="6">
        <v>0</v>
      </c>
      <c r="D129" s="6">
        <v>0</v>
      </c>
      <c r="E129" s="6">
        <v>0</v>
      </c>
      <c r="F129" s="6">
        <v>0</v>
      </c>
      <c r="G129" s="6">
        <v>31.4</v>
      </c>
      <c r="H129" s="6">
        <v>2.8</v>
      </c>
      <c r="I129" s="6">
        <v>0</v>
      </c>
      <c r="J129" s="6">
        <v>34.200000000000003</v>
      </c>
      <c r="K129" s="6">
        <v>0</v>
      </c>
      <c r="L129" s="6">
        <v>34.200000000000003</v>
      </c>
      <c r="M129" s="6">
        <v>0</v>
      </c>
    </row>
    <row r="130" spans="1:13" ht="15" thickBot="1">
      <c r="A130" s="26"/>
      <c r="B130" s="26" t="s">
        <v>164</v>
      </c>
      <c r="C130" s="26">
        <v>36.799999999999997</v>
      </c>
      <c r="D130" s="26">
        <v>0</v>
      </c>
      <c r="E130" s="26">
        <v>36.799999999999997</v>
      </c>
      <c r="F130" s="26">
        <v>0.9</v>
      </c>
      <c r="G130" s="26">
        <v>99.5</v>
      </c>
      <c r="H130" s="26">
        <v>7.3</v>
      </c>
      <c r="I130" s="26">
        <v>0</v>
      </c>
      <c r="J130" s="26">
        <v>107.7</v>
      </c>
      <c r="K130" s="26">
        <v>0</v>
      </c>
      <c r="L130" s="26">
        <v>144.5</v>
      </c>
      <c r="M130" s="26">
        <v>96.6</v>
      </c>
    </row>
    <row r="131" spans="1:13" ht="15" thickBot="1">
      <c r="A131" s="26" t="s">
        <v>222</v>
      </c>
      <c r="B131" s="26" t="s">
        <v>164</v>
      </c>
      <c r="C131" s="26">
        <v>806.3</v>
      </c>
      <c r="D131" s="26">
        <v>0</v>
      </c>
      <c r="E131" s="26">
        <v>806.3</v>
      </c>
      <c r="F131" s="26">
        <v>89.3</v>
      </c>
      <c r="G131" s="26">
        <v>506.9</v>
      </c>
      <c r="H131" s="26">
        <v>57.4</v>
      </c>
      <c r="I131" s="26">
        <v>18.7</v>
      </c>
      <c r="J131" s="26">
        <v>672.3</v>
      </c>
      <c r="K131" s="26">
        <v>96.1</v>
      </c>
      <c r="L131" s="26">
        <v>1574.7</v>
      </c>
      <c r="M131" s="26">
        <v>96.6</v>
      </c>
    </row>
    <row r="132" spans="1:13" ht="15" thickBot="1"/>
    <row r="133" spans="1:13" ht="15" customHeight="1" thickBot="1">
      <c r="A133" s="72" t="s">
        <v>97</v>
      </c>
      <c r="B133" s="72"/>
      <c r="C133" s="110" t="s">
        <v>212</v>
      </c>
      <c r="D133" s="110"/>
      <c r="E133" s="111"/>
      <c r="F133" s="112" t="s">
        <v>213</v>
      </c>
      <c r="G133" s="112"/>
      <c r="H133" s="112"/>
      <c r="I133" s="112"/>
      <c r="J133" s="113"/>
      <c r="K133" s="87" t="s">
        <v>211</v>
      </c>
      <c r="L133" s="87" t="s">
        <v>214</v>
      </c>
      <c r="M133" s="87" t="s">
        <v>168</v>
      </c>
    </row>
    <row r="134" spans="1:13" ht="15" customHeight="1" thickBot="1">
      <c r="A134" s="107" t="s">
        <v>98</v>
      </c>
      <c r="B134" s="108"/>
      <c r="C134" s="87" t="s">
        <v>160</v>
      </c>
      <c r="D134" s="87" t="s">
        <v>163</v>
      </c>
      <c r="E134" s="87" t="s">
        <v>164</v>
      </c>
      <c r="F134" s="87" t="s">
        <v>160</v>
      </c>
      <c r="G134" s="109" t="s">
        <v>161</v>
      </c>
      <c r="H134" s="75"/>
      <c r="I134" s="87" t="s">
        <v>165</v>
      </c>
      <c r="J134" s="87" t="s">
        <v>164</v>
      </c>
      <c r="K134" s="87"/>
      <c r="L134" s="87"/>
      <c r="M134" s="87"/>
    </row>
    <row r="135" spans="1:13" ht="15" thickBot="1">
      <c r="A135" s="53" t="s">
        <v>239</v>
      </c>
      <c r="B135" s="53"/>
      <c r="C135" s="95"/>
      <c r="D135" s="95"/>
      <c r="E135" s="95"/>
      <c r="F135" s="95"/>
      <c r="G135" s="54" t="s">
        <v>161</v>
      </c>
      <c r="H135" s="54" t="s">
        <v>162</v>
      </c>
      <c r="I135" s="95"/>
      <c r="J135" s="95"/>
      <c r="K135" s="95"/>
      <c r="L135" s="95"/>
      <c r="M135" s="87"/>
    </row>
    <row r="136" spans="1:13" ht="15" thickBot="1">
      <c r="A136" s="26" t="s">
        <v>183</v>
      </c>
      <c r="B136" s="26" t="s">
        <v>183</v>
      </c>
      <c r="C136" s="26">
        <v>1070.5999999999999</v>
      </c>
      <c r="D136" s="26">
        <v>0</v>
      </c>
      <c r="E136" s="26">
        <v>1070.5999999999999</v>
      </c>
      <c r="F136" s="26">
        <v>133.5</v>
      </c>
      <c r="G136" s="26">
        <v>514.4</v>
      </c>
      <c r="H136" s="26">
        <v>65.5</v>
      </c>
      <c r="I136" s="26">
        <v>45.3</v>
      </c>
      <c r="J136" s="26">
        <v>758.7</v>
      </c>
      <c r="K136" s="26">
        <v>97</v>
      </c>
      <c r="L136" s="26">
        <v>1926.3</v>
      </c>
      <c r="M136" s="26">
        <v>0</v>
      </c>
    </row>
    <row r="137" spans="1:13" ht="15" customHeight="1" thickBot="1">
      <c r="A137" s="105" t="s">
        <v>215</v>
      </c>
      <c r="B137" s="5" t="s">
        <v>199</v>
      </c>
      <c r="C137" s="6">
        <v>146.6</v>
      </c>
      <c r="D137" s="6">
        <v>0</v>
      </c>
      <c r="E137" s="6">
        <v>146.6</v>
      </c>
      <c r="F137" s="6">
        <v>12</v>
      </c>
      <c r="G137" s="6">
        <v>97</v>
      </c>
      <c r="H137" s="6">
        <v>8</v>
      </c>
      <c r="I137" s="6">
        <v>0</v>
      </c>
      <c r="J137" s="6">
        <v>117</v>
      </c>
      <c r="K137" s="6">
        <v>0</v>
      </c>
      <c r="L137" s="6">
        <v>263.60000000000002</v>
      </c>
      <c r="M137" s="6">
        <v>0</v>
      </c>
    </row>
    <row r="138" spans="1:13" ht="15" thickBot="1">
      <c r="A138" s="106"/>
      <c r="B138" s="5" t="s">
        <v>201</v>
      </c>
      <c r="C138" s="6">
        <v>88.7</v>
      </c>
      <c r="D138" s="6">
        <v>0</v>
      </c>
      <c r="E138" s="6">
        <v>88.7</v>
      </c>
      <c r="F138" s="6">
        <v>9.6</v>
      </c>
      <c r="G138" s="6">
        <v>63.7</v>
      </c>
      <c r="H138" s="6">
        <v>8.6999999999999993</v>
      </c>
      <c r="I138" s="6">
        <v>0</v>
      </c>
      <c r="J138" s="6">
        <v>82</v>
      </c>
      <c r="K138" s="6">
        <v>0</v>
      </c>
      <c r="L138" s="6">
        <v>170.7</v>
      </c>
      <c r="M138" s="6">
        <v>0</v>
      </c>
    </row>
    <row r="139" spans="1:13" ht="15" thickBot="1">
      <c r="A139" s="106"/>
      <c r="B139" s="5" t="s">
        <v>200</v>
      </c>
      <c r="C139" s="6">
        <v>114.6</v>
      </c>
      <c r="D139" s="6">
        <v>0</v>
      </c>
      <c r="E139" s="6">
        <v>114.6</v>
      </c>
      <c r="F139" s="6">
        <v>10.199999999999999</v>
      </c>
      <c r="G139" s="6">
        <v>101.3</v>
      </c>
      <c r="H139" s="6">
        <v>6.7</v>
      </c>
      <c r="I139" s="6">
        <v>0</v>
      </c>
      <c r="J139" s="6">
        <v>118.2</v>
      </c>
      <c r="K139" s="6">
        <v>0</v>
      </c>
      <c r="L139" s="6">
        <v>232.8</v>
      </c>
      <c r="M139" s="6">
        <v>0</v>
      </c>
    </row>
    <row r="140" spans="1:13" ht="15" thickBot="1">
      <c r="A140" s="106"/>
      <c r="B140" s="5" t="s">
        <v>203</v>
      </c>
      <c r="C140" s="6">
        <v>99.6</v>
      </c>
      <c r="D140" s="6">
        <v>0</v>
      </c>
      <c r="E140" s="6">
        <v>99.6</v>
      </c>
      <c r="F140" s="6">
        <v>10.199999999999999</v>
      </c>
      <c r="G140" s="6">
        <v>157.30000000000001</v>
      </c>
      <c r="H140" s="6">
        <v>18.5</v>
      </c>
      <c r="I140" s="6">
        <v>0</v>
      </c>
      <c r="J140" s="6">
        <v>186</v>
      </c>
      <c r="K140" s="6">
        <v>0</v>
      </c>
      <c r="L140" s="6">
        <v>285.60000000000002</v>
      </c>
      <c r="M140" s="6">
        <v>0</v>
      </c>
    </row>
    <row r="141" spans="1:13" ht="15" thickBot="1">
      <c r="A141" s="106"/>
      <c r="B141" s="5" t="s">
        <v>207</v>
      </c>
      <c r="C141" s="6">
        <v>20.5</v>
      </c>
      <c r="D141" s="6">
        <v>0</v>
      </c>
      <c r="E141" s="6">
        <v>20.5</v>
      </c>
      <c r="F141" s="6">
        <v>0</v>
      </c>
      <c r="G141" s="6">
        <v>69.5</v>
      </c>
      <c r="H141" s="6">
        <v>9.3000000000000007</v>
      </c>
      <c r="I141" s="6">
        <v>0</v>
      </c>
      <c r="J141" s="6">
        <v>78.8</v>
      </c>
      <c r="K141" s="6">
        <v>0</v>
      </c>
      <c r="L141" s="6">
        <v>99.3</v>
      </c>
      <c r="M141" s="6">
        <v>0</v>
      </c>
    </row>
    <row r="142" spans="1:13" ht="15" thickBot="1">
      <c r="A142" s="106"/>
      <c r="B142" s="5" t="s">
        <v>206</v>
      </c>
      <c r="C142" s="6">
        <v>28.7</v>
      </c>
      <c r="D142" s="6">
        <v>0</v>
      </c>
      <c r="E142" s="6">
        <v>28.7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28.7</v>
      </c>
      <c r="M142" s="6">
        <v>0</v>
      </c>
    </row>
    <row r="143" spans="1:13" ht="15" thickBot="1">
      <c r="A143" s="106"/>
      <c r="B143" s="5" t="s">
        <v>205</v>
      </c>
      <c r="C143" s="6">
        <v>43</v>
      </c>
      <c r="D143" s="6">
        <v>0</v>
      </c>
      <c r="E143" s="6">
        <v>43</v>
      </c>
      <c r="F143" s="6">
        <v>0</v>
      </c>
      <c r="G143" s="6">
        <v>5.7</v>
      </c>
      <c r="H143" s="6">
        <v>0</v>
      </c>
      <c r="I143" s="6">
        <v>0</v>
      </c>
      <c r="J143" s="6">
        <v>5.7</v>
      </c>
      <c r="K143" s="6">
        <v>0</v>
      </c>
      <c r="L143" s="6">
        <v>48.7</v>
      </c>
      <c r="M143" s="6">
        <v>0</v>
      </c>
    </row>
    <row r="144" spans="1:13" ht="15" thickBot="1">
      <c r="A144" s="106"/>
      <c r="B144" s="5" t="s">
        <v>216</v>
      </c>
      <c r="C144" s="6">
        <v>0</v>
      </c>
      <c r="D144" s="6">
        <v>0</v>
      </c>
      <c r="E144" s="6">
        <v>0</v>
      </c>
      <c r="F144" s="6">
        <v>0</v>
      </c>
      <c r="G144" s="6">
        <v>39.799999999999997</v>
      </c>
      <c r="H144" s="6">
        <v>4.7</v>
      </c>
      <c r="I144" s="6">
        <v>0</v>
      </c>
      <c r="J144" s="6">
        <v>44.5</v>
      </c>
      <c r="K144" s="6">
        <v>0</v>
      </c>
      <c r="L144" s="6">
        <v>44.5</v>
      </c>
      <c r="M144" s="6">
        <v>0</v>
      </c>
    </row>
    <row r="145" spans="1:13" ht="15" thickBot="1">
      <c r="A145" s="106"/>
      <c r="B145" s="5" t="s">
        <v>204</v>
      </c>
      <c r="C145" s="6">
        <v>56.4</v>
      </c>
      <c r="D145" s="6">
        <v>0</v>
      </c>
      <c r="E145" s="6">
        <v>56.4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56.4</v>
      </c>
      <c r="M145" s="6">
        <v>0</v>
      </c>
    </row>
    <row r="146" spans="1:13" ht="15" thickBot="1">
      <c r="A146" s="106"/>
      <c r="B146" s="5" t="s">
        <v>208</v>
      </c>
      <c r="C146" s="6">
        <v>19.7</v>
      </c>
      <c r="D146" s="6">
        <v>0</v>
      </c>
      <c r="E146" s="6">
        <v>19.7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19.7</v>
      </c>
      <c r="M146" s="6">
        <v>0</v>
      </c>
    </row>
    <row r="147" spans="1:13" ht="15" thickBot="1">
      <c r="A147" s="106"/>
      <c r="B147" s="5" t="s">
        <v>217</v>
      </c>
      <c r="C147" s="6">
        <v>0</v>
      </c>
      <c r="D147" s="6">
        <v>0</v>
      </c>
      <c r="E147" s="6">
        <v>0</v>
      </c>
      <c r="F147" s="6">
        <v>0</v>
      </c>
      <c r="G147" s="6">
        <v>12.8</v>
      </c>
      <c r="H147" s="6">
        <v>0</v>
      </c>
      <c r="I147" s="6">
        <v>0</v>
      </c>
      <c r="J147" s="6">
        <v>12.8</v>
      </c>
      <c r="K147" s="6">
        <v>0</v>
      </c>
      <c r="L147" s="6">
        <v>12.8</v>
      </c>
      <c r="M147" s="6">
        <v>0</v>
      </c>
    </row>
    <row r="148" spans="1:13" ht="15" thickBot="1">
      <c r="A148" s="26"/>
      <c r="B148" s="26" t="s">
        <v>164</v>
      </c>
      <c r="C148" s="26">
        <v>617.79999999999995</v>
      </c>
      <c r="D148" s="26">
        <v>0</v>
      </c>
      <c r="E148" s="26">
        <v>617.79999999999995</v>
      </c>
      <c r="F148" s="26">
        <v>42</v>
      </c>
      <c r="G148" s="26">
        <v>547.1</v>
      </c>
      <c r="H148" s="26">
        <v>55.9</v>
      </c>
      <c r="I148" s="26">
        <v>0</v>
      </c>
      <c r="J148" s="26">
        <v>645</v>
      </c>
      <c r="K148" s="26">
        <v>0</v>
      </c>
      <c r="L148" s="26">
        <v>1262.8</v>
      </c>
      <c r="M148" s="26">
        <v>0</v>
      </c>
    </row>
    <row r="149" spans="1:13" ht="15" thickBot="1">
      <c r="A149" s="105" t="s">
        <v>185</v>
      </c>
      <c r="B149" s="5" t="s">
        <v>202</v>
      </c>
      <c r="C149" s="6">
        <v>74.099999999999994</v>
      </c>
      <c r="D149" s="6">
        <v>0</v>
      </c>
      <c r="E149" s="6">
        <v>74.099999999999994</v>
      </c>
      <c r="F149" s="6">
        <v>1.1000000000000001</v>
      </c>
      <c r="G149" s="6">
        <v>0</v>
      </c>
      <c r="H149" s="6">
        <v>0</v>
      </c>
      <c r="I149" s="6">
        <v>0</v>
      </c>
      <c r="J149" s="6">
        <v>1.1000000000000001</v>
      </c>
      <c r="K149" s="6">
        <v>0</v>
      </c>
      <c r="L149" s="6">
        <v>75.2</v>
      </c>
      <c r="M149" s="6">
        <v>0</v>
      </c>
    </row>
    <row r="150" spans="1:13" ht="15" thickBot="1">
      <c r="A150" s="106"/>
      <c r="B150" s="5" t="s">
        <v>198</v>
      </c>
      <c r="C150" s="6">
        <v>0</v>
      </c>
      <c r="D150" s="6">
        <v>0</v>
      </c>
      <c r="E150" s="6">
        <v>0</v>
      </c>
      <c r="F150" s="6">
        <v>0</v>
      </c>
      <c r="G150" s="6">
        <v>18.600000000000001</v>
      </c>
      <c r="H150" s="6">
        <v>0</v>
      </c>
      <c r="I150" s="6">
        <v>0</v>
      </c>
      <c r="J150" s="6">
        <v>18.600000000000001</v>
      </c>
      <c r="K150" s="6">
        <v>0</v>
      </c>
      <c r="L150" s="6">
        <v>18.600000000000001</v>
      </c>
      <c r="M150" s="6">
        <v>226.1</v>
      </c>
    </row>
    <row r="151" spans="1:13" ht="15" thickBot="1">
      <c r="A151" s="106"/>
      <c r="B151" s="5" t="s">
        <v>210</v>
      </c>
      <c r="C151" s="6">
        <v>0</v>
      </c>
      <c r="D151" s="6">
        <v>0</v>
      </c>
      <c r="E151" s="6">
        <v>0</v>
      </c>
      <c r="F151" s="6">
        <v>0</v>
      </c>
      <c r="G151" s="6">
        <v>71</v>
      </c>
      <c r="H151" s="6">
        <v>7.2</v>
      </c>
      <c r="I151" s="6">
        <v>0</v>
      </c>
      <c r="J151" s="6">
        <v>78.2</v>
      </c>
      <c r="K151" s="6">
        <v>0</v>
      </c>
      <c r="L151" s="6">
        <v>78.2</v>
      </c>
      <c r="M151" s="6">
        <v>0</v>
      </c>
    </row>
    <row r="152" spans="1:13" ht="15" thickBot="1">
      <c r="A152" s="106"/>
      <c r="B152" s="5" t="s">
        <v>218</v>
      </c>
      <c r="C152" s="6">
        <v>0</v>
      </c>
      <c r="D152" s="6">
        <v>0</v>
      </c>
      <c r="E152" s="6">
        <v>0</v>
      </c>
      <c r="F152" s="6">
        <v>0</v>
      </c>
      <c r="G152" s="6">
        <v>13.3</v>
      </c>
      <c r="H152" s="6">
        <v>1.3</v>
      </c>
      <c r="I152" s="6">
        <v>0</v>
      </c>
      <c r="J152" s="6">
        <v>14.6</v>
      </c>
      <c r="K152" s="6">
        <v>0</v>
      </c>
      <c r="L152" s="6">
        <v>14.6</v>
      </c>
      <c r="M152" s="6">
        <v>0</v>
      </c>
    </row>
    <row r="153" spans="1:13" ht="15" thickBot="1">
      <c r="A153" s="106"/>
      <c r="B153" s="5" t="s">
        <v>219</v>
      </c>
      <c r="C153" s="6">
        <v>0</v>
      </c>
      <c r="D153" s="6">
        <v>0</v>
      </c>
      <c r="E153" s="6">
        <v>0</v>
      </c>
      <c r="F153" s="6">
        <v>0</v>
      </c>
      <c r="G153" s="6">
        <v>9.6</v>
      </c>
      <c r="H153" s="6">
        <v>0</v>
      </c>
      <c r="I153" s="6">
        <v>0</v>
      </c>
      <c r="J153" s="6">
        <v>9.6</v>
      </c>
      <c r="K153" s="6">
        <v>0</v>
      </c>
      <c r="L153" s="6">
        <v>9.6</v>
      </c>
      <c r="M153" s="6">
        <v>0</v>
      </c>
    </row>
    <row r="154" spans="1:13" ht="15" thickBot="1">
      <c r="A154" s="106"/>
      <c r="B154" s="5" t="s">
        <v>220</v>
      </c>
      <c r="C154" s="6">
        <v>0</v>
      </c>
      <c r="D154" s="6">
        <v>0</v>
      </c>
      <c r="E154" s="6">
        <v>0</v>
      </c>
      <c r="F154" s="6">
        <v>0</v>
      </c>
      <c r="G154" s="6">
        <v>48.4</v>
      </c>
      <c r="H154" s="6">
        <v>1.2</v>
      </c>
      <c r="I154" s="6">
        <v>0</v>
      </c>
      <c r="J154" s="6">
        <v>49.6</v>
      </c>
      <c r="K154" s="6">
        <v>0</v>
      </c>
      <c r="L154" s="6">
        <v>49.6</v>
      </c>
      <c r="M154" s="6">
        <v>0</v>
      </c>
    </row>
    <row r="155" spans="1:13" ht="15" thickBot="1">
      <c r="A155" s="106"/>
      <c r="B155" s="5" t="s">
        <v>221</v>
      </c>
      <c r="C155" s="6">
        <v>0</v>
      </c>
      <c r="D155" s="6">
        <v>0</v>
      </c>
      <c r="E155" s="6">
        <v>0</v>
      </c>
      <c r="F155" s="6">
        <v>0</v>
      </c>
      <c r="G155" s="6">
        <v>8.1</v>
      </c>
      <c r="H155" s="6">
        <v>0</v>
      </c>
      <c r="I155" s="6">
        <v>0</v>
      </c>
      <c r="J155" s="6">
        <v>8.1</v>
      </c>
      <c r="K155" s="6">
        <v>0</v>
      </c>
      <c r="L155" s="6">
        <v>8.1</v>
      </c>
      <c r="M155" s="6">
        <v>0</v>
      </c>
    </row>
    <row r="156" spans="1:13" ht="15" thickBot="1">
      <c r="A156" s="106"/>
      <c r="B156" s="5" t="s">
        <v>209</v>
      </c>
      <c r="C156" s="6">
        <v>0</v>
      </c>
      <c r="D156" s="6">
        <v>0</v>
      </c>
      <c r="E156" s="6">
        <v>0</v>
      </c>
      <c r="F156" s="6">
        <v>0</v>
      </c>
      <c r="G156" s="6">
        <v>83.2</v>
      </c>
      <c r="H156" s="6">
        <v>5.8</v>
      </c>
      <c r="I156" s="6">
        <v>0</v>
      </c>
      <c r="J156" s="6">
        <v>89</v>
      </c>
      <c r="K156" s="6">
        <v>0</v>
      </c>
      <c r="L156" s="6">
        <v>89</v>
      </c>
      <c r="M156" s="6">
        <v>0</v>
      </c>
    </row>
    <row r="157" spans="1:13" ht="15" thickBot="1">
      <c r="A157" s="26"/>
      <c r="B157" s="26" t="s">
        <v>164</v>
      </c>
      <c r="C157" s="26">
        <v>74.099999999999994</v>
      </c>
      <c r="D157" s="26">
        <v>0</v>
      </c>
      <c r="E157" s="26">
        <v>74.099999999999994</v>
      </c>
      <c r="F157" s="26">
        <v>1.1000000000000001</v>
      </c>
      <c r="G157" s="26">
        <v>252.2</v>
      </c>
      <c r="H157" s="26">
        <v>15.5</v>
      </c>
      <c r="I157" s="26">
        <v>0</v>
      </c>
      <c r="J157" s="26">
        <v>268.8</v>
      </c>
      <c r="K157" s="26">
        <v>0</v>
      </c>
      <c r="L157" s="26">
        <v>342.9</v>
      </c>
      <c r="M157" s="26">
        <v>226.1</v>
      </c>
    </row>
    <row r="158" spans="1:13" ht="15" thickBot="1">
      <c r="A158" s="26" t="s">
        <v>222</v>
      </c>
      <c r="B158" s="26" t="s">
        <v>164</v>
      </c>
      <c r="C158" s="26">
        <v>1762.5</v>
      </c>
      <c r="D158" s="26">
        <v>0</v>
      </c>
      <c r="E158" s="26">
        <v>1762.5</v>
      </c>
      <c r="F158" s="26">
        <v>176.6</v>
      </c>
      <c r="G158" s="26">
        <v>1313.7</v>
      </c>
      <c r="H158" s="26">
        <v>136.9</v>
      </c>
      <c r="I158" s="26">
        <v>45.3</v>
      </c>
      <c r="J158" s="26">
        <v>1672.5</v>
      </c>
      <c r="K158" s="26">
        <v>97</v>
      </c>
      <c r="L158" s="26">
        <v>3532</v>
      </c>
      <c r="M158" s="26">
        <v>226.1</v>
      </c>
    </row>
    <row r="159" spans="1:13" ht="15" thickBot="1"/>
    <row r="160" spans="1:13" ht="15" customHeight="1" thickBot="1">
      <c r="A160" s="72" t="s">
        <v>224</v>
      </c>
      <c r="B160" s="72"/>
      <c r="C160" s="110" t="s">
        <v>212</v>
      </c>
      <c r="D160" s="110"/>
      <c r="E160" s="111"/>
      <c r="F160" s="112" t="s">
        <v>213</v>
      </c>
      <c r="G160" s="112"/>
      <c r="H160" s="112"/>
      <c r="I160" s="112"/>
      <c r="J160" s="113"/>
      <c r="K160" s="87" t="s">
        <v>211</v>
      </c>
      <c r="L160" s="87" t="s">
        <v>214</v>
      </c>
      <c r="M160" s="87" t="s">
        <v>168</v>
      </c>
    </row>
    <row r="161" spans="1:13" ht="15" customHeight="1" thickBot="1">
      <c r="A161" s="107" t="s">
        <v>98</v>
      </c>
      <c r="B161" s="108"/>
      <c r="C161" s="87" t="s">
        <v>160</v>
      </c>
      <c r="D161" s="87" t="s">
        <v>163</v>
      </c>
      <c r="E161" s="87" t="s">
        <v>164</v>
      </c>
      <c r="F161" s="87" t="s">
        <v>160</v>
      </c>
      <c r="G161" s="109" t="s">
        <v>161</v>
      </c>
      <c r="H161" s="75"/>
      <c r="I161" s="87" t="s">
        <v>165</v>
      </c>
      <c r="J161" s="87" t="s">
        <v>164</v>
      </c>
      <c r="K161" s="87"/>
      <c r="L161" s="87"/>
      <c r="M161" s="87"/>
    </row>
    <row r="162" spans="1:13" ht="15" thickBot="1">
      <c r="A162" s="53" t="s">
        <v>239</v>
      </c>
      <c r="B162" s="53"/>
      <c r="C162" s="95"/>
      <c r="D162" s="95"/>
      <c r="E162" s="95"/>
      <c r="F162" s="95"/>
      <c r="G162" s="54" t="s">
        <v>161</v>
      </c>
      <c r="H162" s="54" t="s">
        <v>162</v>
      </c>
      <c r="I162" s="95"/>
      <c r="J162" s="95"/>
      <c r="K162" s="95"/>
      <c r="L162" s="95"/>
      <c r="M162" s="87"/>
    </row>
    <row r="163" spans="1:13" ht="15" thickBot="1">
      <c r="A163" s="26" t="s">
        <v>183</v>
      </c>
      <c r="B163" s="26" t="s">
        <v>183</v>
      </c>
      <c r="C163" s="26">
        <v>437</v>
      </c>
      <c r="D163" s="26">
        <v>0</v>
      </c>
      <c r="E163" s="26">
        <v>437</v>
      </c>
      <c r="F163" s="26">
        <v>51.8</v>
      </c>
      <c r="G163" s="26">
        <v>193.4</v>
      </c>
      <c r="H163" s="26">
        <v>25.7</v>
      </c>
      <c r="I163" s="26">
        <v>16.2</v>
      </c>
      <c r="J163" s="26">
        <v>287.10000000000002</v>
      </c>
      <c r="K163" s="26">
        <v>65.5</v>
      </c>
      <c r="L163" s="26">
        <v>789.6</v>
      </c>
      <c r="M163" s="26">
        <v>0</v>
      </c>
    </row>
    <row r="164" spans="1:13" ht="15" customHeight="1" thickBot="1">
      <c r="A164" s="105" t="s">
        <v>215</v>
      </c>
      <c r="B164" s="5" t="s">
        <v>199</v>
      </c>
      <c r="C164" s="6">
        <v>58.7</v>
      </c>
      <c r="D164" s="6">
        <v>0</v>
      </c>
      <c r="E164" s="6">
        <v>58.7</v>
      </c>
      <c r="F164" s="6">
        <v>3.4</v>
      </c>
      <c r="G164" s="6">
        <v>31.8</v>
      </c>
      <c r="H164" s="6">
        <v>3.1</v>
      </c>
      <c r="I164" s="6">
        <v>0</v>
      </c>
      <c r="J164" s="6">
        <v>38.299999999999997</v>
      </c>
      <c r="K164" s="6">
        <v>0</v>
      </c>
      <c r="L164" s="6">
        <v>97</v>
      </c>
      <c r="M164" s="6">
        <v>0</v>
      </c>
    </row>
    <row r="165" spans="1:13" ht="15" thickBot="1">
      <c r="A165" s="106"/>
      <c r="B165" s="5" t="s">
        <v>201</v>
      </c>
      <c r="C165" s="6">
        <v>39.1</v>
      </c>
      <c r="D165" s="6">
        <v>0</v>
      </c>
      <c r="E165" s="6">
        <v>39.1</v>
      </c>
      <c r="F165" s="6">
        <v>2.5</v>
      </c>
      <c r="G165" s="6">
        <v>21.4</v>
      </c>
      <c r="H165" s="6">
        <v>2.8</v>
      </c>
      <c r="I165" s="6">
        <v>0</v>
      </c>
      <c r="J165" s="6">
        <v>26.7</v>
      </c>
      <c r="K165" s="6">
        <v>0</v>
      </c>
      <c r="L165" s="6">
        <v>65.8</v>
      </c>
      <c r="M165" s="6">
        <v>0</v>
      </c>
    </row>
    <row r="166" spans="1:13" ht="15" thickBot="1">
      <c r="A166" s="106"/>
      <c r="B166" s="5" t="s">
        <v>200</v>
      </c>
      <c r="C166" s="6">
        <v>47.2</v>
      </c>
      <c r="D166" s="6">
        <v>0</v>
      </c>
      <c r="E166" s="6">
        <v>47.2</v>
      </c>
      <c r="F166" s="6">
        <v>3.2</v>
      </c>
      <c r="G166" s="6">
        <v>32</v>
      </c>
      <c r="H166" s="6">
        <v>1.9</v>
      </c>
      <c r="I166" s="6">
        <v>0</v>
      </c>
      <c r="J166" s="6">
        <v>37.1</v>
      </c>
      <c r="K166" s="6">
        <v>0</v>
      </c>
      <c r="L166" s="6">
        <v>84.3</v>
      </c>
      <c r="M166" s="6">
        <v>0</v>
      </c>
    </row>
    <row r="167" spans="1:13" ht="15" thickBot="1">
      <c r="A167" s="106"/>
      <c r="B167" s="5" t="s">
        <v>203</v>
      </c>
      <c r="C167" s="6">
        <v>47.7</v>
      </c>
      <c r="D167" s="6">
        <v>0</v>
      </c>
      <c r="E167" s="6">
        <v>47.7</v>
      </c>
      <c r="F167" s="6">
        <v>2.5</v>
      </c>
      <c r="G167" s="6">
        <v>59.3</v>
      </c>
      <c r="H167" s="6">
        <v>7.2</v>
      </c>
      <c r="I167" s="6">
        <v>0</v>
      </c>
      <c r="J167" s="6">
        <v>69</v>
      </c>
      <c r="K167" s="6">
        <v>0</v>
      </c>
      <c r="L167" s="6">
        <v>116.7</v>
      </c>
      <c r="M167" s="6">
        <v>0</v>
      </c>
    </row>
    <row r="168" spans="1:13" ht="15" thickBot="1">
      <c r="A168" s="106"/>
      <c r="B168" s="5" t="s">
        <v>207</v>
      </c>
      <c r="C168" s="6">
        <v>10.199999999999999</v>
      </c>
      <c r="D168" s="6">
        <v>0</v>
      </c>
      <c r="E168" s="6">
        <v>10.199999999999999</v>
      </c>
      <c r="F168" s="6">
        <v>0</v>
      </c>
      <c r="G168" s="6">
        <v>25.7</v>
      </c>
      <c r="H168" s="6">
        <v>2.9</v>
      </c>
      <c r="I168" s="6">
        <v>0</v>
      </c>
      <c r="J168" s="6">
        <v>28.6</v>
      </c>
      <c r="K168" s="6">
        <v>0</v>
      </c>
      <c r="L168" s="6">
        <v>38.799999999999997</v>
      </c>
      <c r="M168" s="6">
        <v>0</v>
      </c>
    </row>
    <row r="169" spans="1:13" ht="15" thickBot="1">
      <c r="A169" s="106"/>
      <c r="B169" s="5" t="s">
        <v>206</v>
      </c>
      <c r="C169" s="6">
        <v>11.8</v>
      </c>
      <c r="D169" s="6">
        <v>0</v>
      </c>
      <c r="E169" s="6">
        <v>11.8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11.8</v>
      </c>
      <c r="M169" s="6">
        <v>0</v>
      </c>
    </row>
    <row r="170" spans="1:13" ht="15" thickBot="1">
      <c r="A170" s="106"/>
      <c r="B170" s="5" t="s">
        <v>205</v>
      </c>
      <c r="C170" s="6">
        <v>18.600000000000001</v>
      </c>
      <c r="D170" s="6">
        <v>0</v>
      </c>
      <c r="E170" s="6">
        <v>18.600000000000001</v>
      </c>
      <c r="F170" s="6">
        <v>0</v>
      </c>
      <c r="G170" s="6">
        <v>5.7</v>
      </c>
      <c r="H170" s="6">
        <v>0</v>
      </c>
      <c r="I170" s="6">
        <v>0</v>
      </c>
      <c r="J170" s="6">
        <v>5.7</v>
      </c>
      <c r="K170" s="6">
        <v>0</v>
      </c>
      <c r="L170" s="6">
        <v>24.3</v>
      </c>
      <c r="M170" s="6">
        <v>0</v>
      </c>
    </row>
    <row r="171" spans="1:13" ht="15" thickBot="1">
      <c r="A171" s="106"/>
      <c r="B171" s="5" t="s">
        <v>216</v>
      </c>
      <c r="C171" s="6">
        <v>0</v>
      </c>
      <c r="D171" s="6">
        <v>0</v>
      </c>
      <c r="E171" s="6">
        <v>0</v>
      </c>
      <c r="F171" s="6">
        <v>0</v>
      </c>
      <c r="G171" s="6">
        <v>13.3</v>
      </c>
      <c r="H171" s="6">
        <v>1.4</v>
      </c>
      <c r="I171" s="6">
        <v>0</v>
      </c>
      <c r="J171" s="6">
        <v>14.7</v>
      </c>
      <c r="K171" s="6">
        <v>0</v>
      </c>
      <c r="L171" s="6">
        <v>14.7</v>
      </c>
      <c r="M171" s="6">
        <v>0</v>
      </c>
    </row>
    <row r="172" spans="1:13" ht="15" thickBot="1">
      <c r="A172" s="106"/>
      <c r="B172" s="5" t="s">
        <v>204</v>
      </c>
      <c r="C172" s="6">
        <v>27.6</v>
      </c>
      <c r="D172" s="6">
        <v>0</v>
      </c>
      <c r="E172" s="6">
        <v>27.6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27.6</v>
      </c>
      <c r="M172" s="6">
        <v>0</v>
      </c>
    </row>
    <row r="173" spans="1:13" ht="15" thickBot="1">
      <c r="A173" s="106"/>
      <c r="B173" s="5" t="s">
        <v>208</v>
      </c>
      <c r="C173" s="6">
        <v>7.4</v>
      </c>
      <c r="D173" s="6">
        <v>0</v>
      </c>
      <c r="E173" s="6">
        <v>7.4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7.4</v>
      </c>
      <c r="M173" s="6">
        <v>0</v>
      </c>
    </row>
    <row r="174" spans="1:13" ht="15" thickBot="1">
      <c r="A174" s="106"/>
      <c r="B174" s="5" t="s">
        <v>217</v>
      </c>
      <c r="C174" s="6">
        <v>0</v>
      </c>
      <c r="D174" s="6">
        <v>0</v>
      </c>
      <c r="E174" s="6">
        <v>0</v>
      </c>
      <c r="F174" s="6">
        <v>0</v>
      </c>
      <c r="G174" s="6">
        <v>3.8</v>
      </c>
      <c r="H174" s="6">
        <v>0</v>
      </c>
      <c r="I174" s="6">
        <v>0</v>
      </c>
      <c r="J174" s="6">
        <v>3.8</v>
      </c>
      <c r="K174" s="6">
        <v>0</v>
      </c>
      <c r="L174" s="6">
        <v>3.8</v>
      </c>
      <c r="M174" s="6">
        <v>0</v>
      </c>
    </row>
    <row r="175" spans="1:13" ht="15" thickBot="1">
      <c r="A175" s="26"/>
      <c r="B175" s="26" t="s">
        <v>164</v>
      </c>
      <c r="C175" s="26">
        <v>268.3</v>
      </c>
      <c r="D175" s="26">
        <v>0</v>
      </c>
      <c r="E175" s="26">
        <v>268.3</v>
      </c>
      <c r="F175" s="26">
        <v>11.6</v>
      </c>
      <c r="G175" s="26">
        <v>193</v>
      </c>
      <c r="H175" s="26">
        <v>19.3</v>
      </c>
      <c r="I175" s="26">
        <v>0</v>
      </c>
      <c r="J175" s="26">
        <v>223.9</v>
      </c>
      <c r="K175" s="26">
        <v>0</v>
      </c>
      <c r="L175" s="26">
        <v>492.2</v>
      </c>
      <c r="M175" s="26">
        <v>0</v>
      </c>
    </row>
    <row r="176" spans="1:13" ht="15" thickBot="1">
      <c r="A176" s="105" t="s">
        <v>185</v>
      </c>
      <c r="B176" s="5" t="s">
        <v>202</v>
      </c>
      <c r="C176" s="6">
        <v>32.299999999999997</v>
      </c>
      <c r="D176" s="6">
        <v>0</v>
      </c>
      <c r="E176" s="6">
        <v>32.299999999999997</v>
      </c>
      <c r="F176" s="6">
        <v>0.5</v>
      </c>
      <c r="G176" s="6">
        <v>0</v>
      </c>
      <c r="H176" s="6">
        <v>0</v>
      </c>
      <c r="I176" s="6">
        <v>0</v>
      </c>
      <c r="J176" s="6">
        <v>0.5</v>
      </c>
      <c r="K176" s="6">
        <v>0</v>
      </c>
      <c r="L176" s="6">
        <v>32.799999999999997</v>
      </c>
      <c r="M176" s="6">
        <v>0</v>
      </c>
    </row>
    <row r="177" spans="1:13" ht="15" thickBot="1">
      <c r="A177" s="106"/>
      <c r="B177" s="5" t="s">
        <v>198</v>
      </c>
      <c r="C177" s="6">
        <v>0</v>
      </c>
      <c r="D177" s="6">
        <v>0</v>
      </c>
      <c r="E177" s="6">
        <v>0</v>
      </c>
      <c r="F177" s="6">
        <v>0</v>
      </c>
      <c r="G177" s="6">
        <v>5.3</v>
      </c>
      <c r="H177" s="6">
        <v>0</v>
      </c>
      <c r="I177" s="6">
        <v>0</v>
      </c>
      <c r="J177" s="6">
        <v>5.3</v>
      </c>
      <c r="K177" s="6">
        <v>0</v>
      </c>
      <c r="L177" s="6">
        <v>5.3</v>
      </c>
      <c r="M177" s="6">
        <v>94.299999999999983</v>
      </c>
    </row>
    <row r="178" spans="1:13" ht="15" thickBot="1">
      <c r="A178" s="106"/>
      <c r="B178" s="5" t="s">
        <v>210</v>
      </c>
      <c r="C178" s="6">
        <v>0</v>
      </c>
      <c r="D178" s="6">
        <v>0</v>
      </c>
      <c r="E178" s="6">
        <v>0</v>
      </c>
      <c r="F178" s="6">
        <v>0</v>
      </c>
      <c r="G178" s="6">
        <v>26.4</v>
      </c>
      <c r="H178" s="6">
        <v>2.1</v>
      </c>
      <c r="I178" s="6">
        <v>0</v>
      </c>
      <c r="J178" s="6">
        <v>28.5</v>
      </c>
      <c r="K178" s="6">
        <v>0</v>
      </c>
      <c r="L178" s="6">
        <v>28.5</v>
      </c>
      <c r="M178" s="6">
        <v>0</v>
      </c>
    </row>
    <row r="179" spans="1:13" ht="15" thickBot="1">
      <c r="A179" s="106"/>
      <c r="B179" s="5" t="s">
        <v>218</v>
      </c>
      <c r="C179" s="6">
        <v>0</v>
      </c>
      <c r="D179" s="6">
        <v>0</v>
      </c>
      <c r="E179" s="6">
        <v>0</v>
      </c>
      <c r="F179" s="6">
        <v>0</v>
      </c>
      <c r="G179" s="6">
        <v>3.8</v>
      </c>
      <c r="H179" s="6">
        <v>0.3</v>
      </c>
      <c r="I179" s="6">
        <v>0</v>
      </c>
      <c r="J179" s="6">
        <v>4.0999999999999996</v>
      </c>
      <c r="K179" s="6">
        <v>0</v>
      </c>
      <c r="L179" s="6">
        <v>4.0999999999999996</v>
      </c>
      <c r="M179" s="6">
        <v>0</v>
      </c>
    </row>
    <row r="180" spans="1:13" ht="15" thickBot="1">
      <c r="A180" s="106"/>
      <c r="B180" s="5" t="s">
        <v>219</v>
      </c>
      <c r="C180" s="6">
        <v>0</v>
      </c>
      <c r="D180" s="6">
        <v>0</v>
      </c>
      <c r="E180" s="6">
        <v>0</v>
      </c>
      <c r="F180" s="6">
        <v>0</v>
      </c>
      <c r="G180" s="6">
        <v>2.7</v>
      </c>
      <c r="H180" s="6">
        <v>0</v>
      </c>
      <c r="I180" s="6">
        <v>0</v>
      </c>
      <c r="J180" s="6">
        <v>2.7</v>
      </c>
      <c r="K180" s="6">
        <v>0</v>
      </c>
      <c r="L180" s="6">
        <v>2.7</v>
      </c>
      <c r="M180" s="6">
        <v>0</v>
      </c>
    </row>
    <row r="181" spans="1:13" ht="15" thickBot="1">
      <c r="A181" s="106"/>
      <c r="B181" s="5" t="s">
        <v>220</v>
      </c>
      <c r="C181" s="6">
        <v>0</v>
      </c>
      <c r="D181" s="6">
        <v>0</v>
      </c>
      <c r="E181" s="6">
        <v>0</v>
      </c>
      <c r="F181" s="6">
        <v>0</v>
      </c>
      <c r="G181" s="6">
        <v>18.8</v>
      </c>
      <c r="H181" s="6">
        <v>1</v>
      </c>
      <c r="I181" s="6">
        <v>0</v>
      </c>
      <c r="J181" s="6">
        <v>19.8</v>
      </c>
      <c r="K181" s="6">
        <v>0</v>
      </c>
      <c r="L181" s="6">
        <v>19.8</v>
      </c>
      <c r="M181" s="6">
        <v>0</v>
      </c>
    </row>
    <row r="182" spans="1:13" ht="15" thickBot="1">
      <c r="A182" s="106"/>
      <c r="B182" s="5" t="s">
        <v>221</v>
      </c>
      <c r="C182" s="6">
        <v>0</v>
      </c>
      <c r="D182" s="6">
        <v>0</v>
      </c>
      <c r="E182" s="6">
        <v>0</v>
      </c>
      <c r="F182" s="6">
        <v>0</v>
      </c>
      <c r="G182" s="6">
        <v>2.7</v>
      </c>
      <c r="H182" s="6">
        <v>0</v>
      </c>
      <c r="I182" s="6">
        <v>0</v>
      </c>
      <c r="J182" s="6">
        <v>2.7</v>
      </c>
      <c r="K182" s="6">
        <v>0</v>
      </c>
      <c r="L182" s="6">
        <v>2.7</v>
      </c>
      <c r="M182" s="6">
        <v>0</v>
      </c>
    </row>
    <row r="183" spans="1:13" ht="15" thickBot="1">
      <c r="A183" s="106"/>
      <c r="B183" s="5" t="s">
        <v>209</v>
      </c>
      <c r="C183" s="6">
        <v>0</v>
      </c>
      <c r="D183" s="6">
        <v>0</v>
      </c>
      <c r="E183" s="6">
        <v>0</v>
      </c>
      <c r="F183" s="6">
        <v>0</v>
      </c>
      <c r="G183" s="6">
        <v>27.7</v>
      </c>
      <c r="H183" s="6">
        <v>2.1</v>
      </c>
      <c r="I183" s="6">
        <v>0</v>
      </c>
      <c r="J183" s="6">
        <v>29.8</v>
      </c>
      <c r="K183" s="6">
        <v>0</v>
      </c>
      <c r="L183" s="6">
        <v>29.8</v>
      </c>
      <c r="M183" s="6">
        <v>0</v>
      </c>
    </row>
    <row r="184" spans="1:13" ht="15" thickBot="1">
      <c r="A184" s="26"/>
      <c r="B184" s="26" t="s">
        <v>164</v>
      </c>
      <c r="C184" s="26">
        <v>32.299999999999997</v>
      </c>
      <c r="D184" s="26">
        <v>0</v>
      </c>
      <c r="E184" s="26">
        <v>32.299999999999997</v>
      </c>
      <c r="F184" s="26">
        <v>0.5</v>
      </c>
      <c r="G184" s="26">
        <v>87.4</v>
      </c>
      <c r="H184" s="26">
        <v>5.5</v>
      </c>
      <c r="I184" s="26">
        <v>0</v>
      </c>
      <c r="J184" s="26">
        <v>93.4</v>
      </c>
      <c r="K184" s="26">
        <v>0</v>
      </c>
      <c r="L184" s="26">
        <v>125.7</v>
      </c>
      <c r="M184" s="26">
        <v>94.299999999999983</v>
      </c>
    </row>
    <row r="185" spans="1:13" ht="15" thickBot="1">
      <c r="A185" s="26" t="s">
        <v>222</v>
      </c>
      <c r="B185" s="26" t="s">
        <v>164</v>
      </c>
      <c r="C185" s="26">
        <v>737.6</v>
      </c>
      <c r="D185" s="26">
        <v>0</v>
      </c>
      <c r="E185" s="26">
        <v>737.6</v>
      </c>
      <c r="F185" s="26">
        <v>63.9</v>
      </c>
      <c r="G185" s="26">
        <v>473.8</v>
      </c>
      <c r="H185" s="26">
        <v>50.5</v>
      </c>
      <c r="I185" s="26">
        <v>16.2</v>
      </c>
      <c r="J185" s="26">
        <v>604.4</v>
      </c>
      <c r="K185" s="26">
        <v>65.5</v>
      </c>
      <c r="L185" s="26">
        <v>1407.5</v>
      </c>
      <c r="M185" s="26">
        <v>94.299999999999983</v>
      </c>
    </row>
  </sheetData>
  <mergeCells count="100">
    <mergeCell ref="A3:J3"/>
    <mergeCell ref="B4:D4"/>
    <mergeCell ref="E4:G4"/>
    <mergeCell ref="H4:J4"/>
    <mergeCell ref="A25:B25"/>
    <mergeCell ref="C25:E25"/>
    <mergeCell ref="F25:J25"/>
    <mergeCell ref="K25:K27"/>
    <mergeCell ref="L25:L27"/>
    <mergeCell ref="M25:M28"/>
    <mergeCell ref="A26:B26"/>
    <mergeCell ref="C26:C27"/>
    <mergeCell ref="D26:D27"/>
    <mergeCell ref="E26:E27"/>
    <mergeCell ref="F26:F27"/>
    <mergeCell ref="G26:H26"/>
    <mergeCell ref="I26:I27"/>
    <mergeCell ref="J26:J27"/>
    <mergeCell ref="A29:A39"/>
    <mergeCell ref="A41:A48"/>
    <mergeCell ref="A52:B52"/>
    <mergeCell ref="C52:E52"/>
    <mergeCell ref="F52:J52"/>
    <mergeCell ref="K52:K54"/>
    <mergeCell ref="L52:L54"/>
    <mergeCell ref="M52:M54"/>
    <mergeCell ref="A53:B53"/>
    <mergeCell ref="C53:C54"/>
    <mergeCell ref="D53:D54"/>
    <mergeCell ref="E53:E54"/>
    <mergeCell ref="F53:F54"/>
    <mergeCell ref="G53:H53"/>
    <mergeCell ref="I53:I54"/>
    <mergeCell ref="J53:J54"/>
    <mergeCell ref="A56:A66"/>
    <mergeCell ref="A68:A75"/>
    <mergeCell ref="A79:B79"/>
    <mergeCell ref="C79:E79"/>
    <mergeCell ref="F79:J79"/>
    <mergeCell ref="K79:K81"/>
    <mergeCell ref="L79:L81"/>
    <mergeCell ref="M79:M81"/>
    <mergeCell ref="A80:B80"/>
    <mergeCell ref="C80:C81"/>
    <mergeCell ref="D80:D81"/>
    <mergeCell ref="E80:E81"/>
    <mergeCell ref="F80:F81"/>
    <mergeCell ref="G80:H80"/>
    <mergeCell ref="I80:I81"/>
    <mergeCell ref="J80:J81"/>
    <mergeCell ref="A83:A93"/>
    <mergeCell ref="A95:A102"/>
    <mergeCell ref="A106:B106"/>
    <mergeCell ref="C106:E106"/>
    <mergeCell ref="F106:J106"/>
    <mergeCell ref="K106:K108"/>
    <mergeCell ref="L106:L108"/>
    <mergeCell ref="M106:M108"/>
    <mergeCell ref="A107:B107"/>
    <mergeCell ref="C107:C108"/>
    <mergeCell ref="D107:D108"/>
    <mergeCell ref="E107:E108"/>
    <mergeCell ref="F107:F108"/>
    <mergeCell ref="G107:H107"/>
    <mergeCell ref="I107:I108"/>
    <mergeCell ref="J107:J108"/>
    <mergeCell ref="A110:A120"/>
    <mergeCell ref="A122:A129"/>
    <mergeCell ref="A133:B133"/>
    <mergeCell ref="C133:E133"/>
    <mergeCell ref="F133:J133"/>
    <mergeCell ref="K133:K135"/>
    <mergeCell ref="L133:L135"/>
    <mergeCell ref="M133:M135"/>
    <mergeCell ref="A134:B134"/>
    <mergeCell ref="C134:C135"/>
    <mergeCell ref="D134:D135"/>
    <mergeCell ref="E134:E135"/>
    <mergeCell ref="F134:F135"/>
    <mergeCell ref="G134:H134"/>
    <mergeCell ref="I134:I135"/>
    <mergeCell ref="J134:J135"/>
    <mergeCell ref="A137:A147"/>
    <mergeCell ref="A149:A156"/>
    <mergeCell ref="A160:B160"/>
    <mergeCell ref="C160:E160"/>
    <mergeCell ref="F160:J160"/>
    <mergeCell ref="A164:A174"/>
    <mergeCell ref="A176:A183"/>
    <mergeCell ref="K160:K162"/>
    <mergeCell ref="L160:L162"/>
    <mergeCell ref="M160:M162"/>
    <mergeCell ref="A161:B161"/>
    <mergeCell ref="C161:C162"/>
    <mergeCell ref="D161:D162"/>
    <mergeCell ref="E161:E162"/>
    <mergeCell ref="F161:F162"/>
    <mergeCell ref="G161:H161"/>
    <mergeCell ref="I161:I162"/>
    <mergeCell ref="J161:J162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3" ma:contentTypeDescription="Utwórz nowy dokument." ma:contentTypeScope="" ma:versionID="7eae22fd56ca9bc85e929c1f0851b14e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3ca6be1d1868c0e34347f9195265bb21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21AD3-92E4-402F-831B-DED5FB5A70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6B56DC-2698-42BC-B5B6-B31CEFEE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DED67-F22F-4B4F-B591-BE07F296F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Okładka</vt:lpstr>
      <vt:lpstr>RZiS</vt:lpstr>
      <vt:lpstr>BILANS</vt:lpstr>
      <vt:lpstr>CASH FLOW</vt:lpstr>
      <vt:lpstr>KAPITAŁ WŁASNY</vt:lpstr>
      <vt:lpstr>SEGMENTY 9M</vt:lpstr>
      <vt:lpstr>SEGMENTY Q3</vt:lpstr>
      <vt:lpstr>SPRZEDAŻ - KRAJE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Wawrzyniak</dc:creator>
  <cp:lastModifiedBy>Tomasz Pokora</cp:lastModifiedBy>
  <dcterms:created xsi:type="dcterms:W3CDTF">2021-11-24T09:44:26Z</dcterms:created>
  <dcterms:modified xsi:type="dcterms:W3CDTF">2021-12-02T11:25:57Z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0x010100861D340A7412654C9794217382CC663F</vt:lpwstr>
  </property>
</Properties>
</file>